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Balanc 1º Trim 2017" sheetId="1" r:id="rId1"/>
  </sheets>
  <definedNames>
    <definedName name="_xlnm.Print_Area" localSheetId="0">'Balanc 1º Trim 2017'!$A$1:$M$76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1" l="1"/>
  <c r="M24" i="1" l="1"/>
  <c r="M60" i="1" l="1"/>
  <c r="M58" i="1" l="1"/>
  <c r="K58" i="1"/>
  <c r="M54" i="1"/>
  <c r="M52" i="1" s="1"/>
  <c r="K54" i="1"/>
  <c r="K52" i="1" s="1"/>
  <c r="M43" i="1"/>
  <c r="M41" i="1" s="1"/>
  <c r="K43" i="1"/>
  <c r="K41" i="1" s="1"/>
  <c r="M33" i="1"/>
  <c r="K33" i="1"/>
  <c r="M29" i="1"/>
  <c r="K29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<sst xmlns="http://schemas.openxmlformats.org/spreadsheetml/2006/main" count="47" uniqueCount="44">
  <si>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</si>
  <si>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</si>
  <si>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</si>
  <si>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</si>
  <si>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</si>
  <si>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</si>
  <si>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</si>
  <si>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</si>
  <si>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</si>
  <si>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</si>
  <si>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</si>
  <si>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</si>
  <si>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</si>
  <si>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</si>
  <si>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</si>
  <si>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</si>
  <si>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</si>
  <si>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</si>
  <si>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</si>
  <si>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</si>
  <si>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</si>
  <si>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</si>
  <si>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</si>
  <si>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</si>
  <si>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</si>
  <si>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</si>
  <si>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</si>
  <si>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</si>
  <si>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</si>
  <si>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</si>
  <si>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</si>
  <si>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</si>
  <si>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</si>
  <si>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</si>
  <si>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</si>
  <si>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</si>
  <si>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</si>
  <si>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ROGÉRIO CESAR DE OLIVEIRA</t>
  </si>
  <si>
    <t>Presidente da OAB/Paraná</t>
  </si>
  <si>
    <t>Contador CRC/PR 033583/O-0</t>
  </si>
  <si>
    <t>SUPERAVIT/ DEFICIT DO EXERCÍCIO</t>
  </si>
  <si>
    <t>JOSÉ AUGUSTO ARAÚJO DE NORONHA</t>
  </si>
  <si>
    <t>Balancetes trimestrais levantados em 31/03/2017 e 31/03/2016</t>
  </si>
  <si>
    <t>AJUSTES DE AVALIAÇÃO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</si>
</sst>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0" xfId="0" applyFont="1" applyFill="1" applyProtection="1">
      <protection hidden="1"/>
    </xf>
    <xf numFmtId="164" fontId="3" fillId="2" borderId="0" xfId="0" applyNumberFormat="1" applyFont="1" applyFill="1" applyProtection="1"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4" fontId="4" fillId="2" borderId="9" xfId="0" applyNumberFormat="1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164" fontId="4" fillId="2" borderId="9" xfId="0" applyNumberFormat="1" applyFont="1" applyFill="1" applyBorder="1" applyProtection="1">
      <protection hidden="1"/>
    </xf>
    <xf numFmtId="164" fontId="4" fillId="2" borderId="0" xfId="0" applyNumberFormat="1" applyFont="1" applyFill="1" applyProtection="1">
      <protection hidden="1"/>
    </xf>
    <xf numFmtId="43" fontId="4" fillId="2" borderId="0" xfId="0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164" fontId="3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/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164" fontId="1" fillId="2" borderId="0" xfId="0" applyNumberFormat="1" applyFont="1" applyFill="1" applyProtection="1">
      <protection hidden="1"/>
    </xf>
    <xf numFmtId="0" fontId="1" fillId="2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selection activeCell="M16" sqref="M16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4.5703125" style="2" bestFit="1" customWidth="1"/>
    <col min="12" max="12" width="2.7109375" style="1" customWidth="1"/>
    <col min="13" max="13" width="13.28515625" style="2" customWidth="1"/>
    <col min="14" max="14" width="9.140625" style="1"/>
    <col min="15" max="15" width="13.5703125" style="1" bestFit="1" customWidth="1"/>
    <col min="16" max="16384" width="9.140625" style="1"/>
  </cols>
  <sheetData>
    <row r="1" spans="2:13" ht="6.75" customHeight="1" thickBot="1" x14ac:dyDescent="0.25"/>
    <row r="2" spans="2:13" x14ac:dyDescent="0.2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2:13" x14ac:dyDescent="0.2">
      <c r="B3" s="19" t="s">
        <v>42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20"/>
    </row>
    <row r="4" spans="2:13" ht="12" customHeight="1" thickBot="1" x14ac:dyDescent="0.25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42825</v>
      </c>
      <c r="M6" s="5">
        <v>42460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147228267.03</v>
      </c>
      <c r="M8" s="8">
        <f>M10+M27</f>
        <v>80949050.890000015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49093447.639999993</v>
      </c>
      <c r="M10" s="9">
        <f>M12+M19+M24</f>
        <v>43223042.820000008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20451039.819999993</v>
      </c>
      <c r="M12" s="9">
        <f>SUM(M13:M17)</f>
        <v>16843963.010000002</v>
      </c>
    </row>
    <row r="13" spans="2:13" x14ac:dyDescent="0.2">
      <c r="E13" s="1" t="s">
        <v>5</v>
      </c>
      <c r="K13" s="25">
        <v>35091.599999999999</v>
      </c>
      <c r="M13" s="2">
        <v>36583.279999999999</v>
      </c>
    </row>
    <row r="14" spans="2:13" x14ac:dyDescent="0.2">
      <c r="E14" s="1" t="s">
        <v>6</v>
      </c>
      <c r="K14" s="25">
        <v>359902.58000000007</v>
      </c>
      <c r="M14" s="2">
        <v>327161.35000000009</v>
      </c>
    </row>
    <row r="15" spans="2:13" x14ac:dyDescent="0.2">
      <c r="E15" s="1" t="s">
        <v>7</v>
      </c>
      <c r="K15" s="25">
        <v>67250.679999999993</v>
      </c>
      <c r="M15" s="2">
        <v>105266.23000000001</v>
      </c>
    </row>
    <row r="16" spans="2:13" x14ac:dyDescent="0.2">
      <c r="E16" s="1" t="s">
        <v>8</v>
      </c>
      <c r="K16" s="25">
        <v>13508.3</v>
      </c>
      <c r="M16" s="2">
        <v>1142.58</v>
      </c>
    </row>
    <row r="17" spans="1:13" x14ac:dyDescent="0.2">
      <c r="E17" s="1" t="s">
        <v>9</v>
      </c>
      <c r="K17" s="25">
        <v>19975286.659999993</v>
      </c>
      <c r="M17" s="2">
        <v>16373809.570000002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28618970.749999996</v>
      </c>
      <c r="M19" s="9">
        <f>SUM(M20:M22)</f>
        <v>26360232.609999999</v>
      </c>
    </row>
    <row r="20" spans="1:13" x14ac:dyDescent="0.2">
      <c r="E20" s="1" t="s">
        <v>11</v>
      </c>
      <c r="K20" s="25">
        <v>28242302.009999998</v>
      </c>
      <c r="M20" s="2">
        <v>25771608.030000001</v>
      </c>
    </row>
    <row r="21" spans="1:13" x14ac:dyDescent="0.2">
      <c r="E21" s="1" t="s">
        <v>12</v>
      </c>
      <c r="K21" s="25">
        <v>317146.83999999997</v>
      </c>
      <c r="M21" s="2">
        <v>243840.52</v>
      </c>
    </row>
    <row r="22" spans="1:13" x14ac:dyDescent="0.2">
      <c r="E22" s="1" t="s">
        <v>13</v>
      </c>
      <c r="K22" s="25">
        <v>59521.9</v>
      </c>
      <c r="M22" s="2">
        <v>344784.06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23437.07</v>
      </c>
      <c r="M24" s="9">
        <f>M25</f>
        <v>18847.199999999997</v>
      </c>
    </row>
    <row r="25" spans="1:13" x14ac:dyDescent="0.2">
      <c r="E25" s="1" t="s">
        <v>15</v>
      </c>
      <c r="K25" s="25">
        <v>23437.07</v>
      </c>
      <c r="M25" s="2">
        <v>18847.199999999997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98134819.390000001</v>
      </c>
      <c r="M27" s="9">
        <f>M29+M33</f>
        <v>37726008.07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15045204.200000001</v>
      </c>
      <c r="M29" s="9">
        <f>SUM(M30:M31)</f>
        <v>8832404.4500000011</v>
      </c>
    </row>
    <row r="30" spans="1:13" x14ac:dyDescent="0.2">
      <c r="E30" s="1" t="s">
        <v>18</v>
      </c>
      <c r="K30" s="25">
        <v>15038037.690000001</v>
      </c>
      <c r="M30" s="2">
        <v>8828003.4400000013</v>
      </c>
    </row>
    <row r="31" spans="1:13" x14ac:dyDescent="0.2">
      <c r="E31" s="1" t="s">
        <v>19</v>
      </c>
      <c r="K31" s="25">
        <v>7166.51</v>
      </c>
      <c r="M31" s="2">
        <v>4401.01</v>
      </c>
    </row>
    <row r="32" spans="1:13" ht="6" customHeight="1" x14ac:dyDescent="0.2"/>
    <row r="33" spans="2:15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83089615.189999998</v>
      </c>
      <c r="M33" s="9">
        <f>SUM(M34:M35)</f>
        <v>28893603.619999997</v>
      </c>
    </row>
    <row r="34" spans="2:15" x14ac:dyDescent="0.2">
      <c r="E34" s="1" t="s">
        <v>21</v>
      </c>
      <c r="K34" s="25">
        <v>4739173.45</v>
      </c>
      <c r="M34" s="2">
        <v>4610577.6500000004</v>
      </c>
    </row>
    <row r="35" spans="2:15" x14ac:dyDescent="0.2">
      <c r="E35" s="1" t="s">
        <v>22</v>
      </c>
      <c r="K35" s="25">
        <v>78350441.739999995</v>
      </c>
      <c r="M35" s="2">
        <v>24283025.969999999</v>
      </c>
    </row>
    <row r="38" spans="2:15" ht="6" customHeight="1" x14ac:dyDescent="0.2"/>
    <row r="39" spans="2:15" s="7" customFormat="1" ht="12.75" thickBot="1" x14ac:dyDescent="0.25">
      <c r="B39" s="6" t="s">
        <v>23</v>
      </c>
      <c r="C39" s="6"/>
      <c r="D39" s="6"/>
      <c r="E39" s="6"/>
      <c r="F39" s="6"/>
      <c r="K39" s="8">
        <f>K41+K52+K58</f>
        <v>147228267.03</v>
      </c>
      <c r="M39" s="8">
        <f>M41+M52+M58</f>
        <v>80949050.890000001</v>
      </c>
      <c r="O39" s="10"/>
    </row>
    <row r="40" spans="2:15" ht="6" customHeight="1" thickTop="1" x14ac:dyDescent="0.2"/>
    <row r="41" spans="2:15" s="7" customFormat="1" x14ac:dyDescent="0.2">
      <c r="C41" s="7" t="s">
        <v>3</v>
      </c>
      <c r="K41" s="9">
        <f>K43</f>
        <v>31741388.68</v>
      </c>
      <c r="M41" s="9">
        <f>M43</f>
        <v>29372238.989999998</v>
      </c>
    </row>
    <row r="42" spans="2:15" ht="6" customHeight="1" x14ac:dyDescent="0.2"/>
    <row r="43" spans="2:15" s="7" customFormat="1" x14ac:dyDescent="0.2">
      <c r="D43" s="7" t="s">
        <v>24</v>
      </c>
      <c r="K43" s="9">
        <f>SUM(K44:K50)</f>
        <v>31741388.68</v>
      </c>
      <c r="M43" s="9">
        <f>SUM(M44:M50)</f>
        <v>29372238.989999998</v>
      </c>
    </row>
    <row r="44" spans="2:15" x14ac:dyDescent="0.2">
      <c r="E44" s="1" t="s">
        <v>25</v>
      </c>
      <c r="K44" s="25">
        <v>419275.4</v>
      </c>
      <c r="M44" s="2">
        <v>444804.42</v>
      </c>
    </row>
    <row r="45" spans="2:15" x14ac:dyDescent="0.2">
      <c r="E45" s="1" t="s">
        <v>26</v>
      </c>
      <c r="K45" s="25">
        <v>671852.65</v>
      </c>
      <c r="M45" s="2">
        <v>660442.89</v>
      </c>
    </row>
    <row r="46" spans="2:15" x14ac:dyDescent="0.2">
      <c r="E46" s="1" t="s">
        <v>27</v>
      </c>
      <c r="K46" s="25">
        <v>554934.87</v>
      </c>
      <c r="M46" s="2">
        <v>515913.89</v>
      </c>
    </row>
    <row r="47" spans="2:15" x14ac:dyDescent="0.2">
      <c r="E47" s="1" t="s">
        <v>28</v>
      </c>
      <c r="K47" s="25">
        <v>80106.709999999992</v>
      </c>
      <c r="M47" s="2">
        <v>101087.55</v>
      </c>
    </row>
    <row r="48" spans="2:15" x14ac:dyDescent="0.2">
      <c r="E48" s="1" t="s">
        <v>29</v>
      </c>
      <c r="K48" s="25">
        <v>1641448.0499999998</v>
      </c>
      <c r="M48" s="2">
        <v>1806319.15</v>
      </c>
    </row>
    <row r="49" spans="2:14" x14ac:dyDescent="0.2">
      <c r="E49" s="1" t="s">
        <v>30</v>
      </c>
      <c r="K49" s="25">
        <v>10278.370000000001</v>
      </c>
      <c r="M49" s="2">
        <v>1398.23</v>
      </c>
    </row>
    <row r="50" spans="2:14" x14ac:dyDescent="0.2">
      <c r="E50" s="1" t="s">
        <v>11</v>
      </c>
      <c r="K50" s="25">
        <v>28363492.629999999</v>
      </c>
      <c r="M50" s="2">
        <v>25842272.859999999</v>
      </c>
    </row>
    <row r="51" spans="2:14" ht="6" customHeight="1" x14ac:dyDescent="0.2"/>
    <row r="52" spans="2:14" x14ac:dyDescent="0.2">
      <c r="B52" s="7"/>
      <c r="C52" s="7" t="s">
        <v>16</v>
      </c>
      <c r="D52" s="7"/>
      <c r="E52" s="7"/>
      <c r="K52" s="9">
        <f>K54</f>
        <v>15298765.48</v>
      </c>
      <c r="M52" s="9">
        <f>M54</f>
        <v>9032243.6500000022</v>
      </c>
    </row>
    <row r="53" spans="2:14" ht="6" customHeight="1" x14ac:dyDescent="0.2"/>
    <row r="54" spans="2:14" x14ac:dyDescent="0.2">
      <c r="B54" s="7"/>
      <c r="C54" s="7"/>
      <c r="D54" s="7" t="s">
        <v>31</v>
      </c>
      <c r="E54" s="7"/>
      <c r="F54" s="7"/>
      <c r="G54" s="7"/>
      <c r="H54" s="7"/>
      <c r="I54" s="7"/>
      <c r="J54" s="7"/>
      <c r="K54" s="9">
        <f>SUM(K55:K56)</f>
        <v>15298765.48</v>
      </c>
      <c r="L54" s="7"/>
      <c r="M54" s="9">
        <f>SUM(M55:M56)</f>
        <v>9032243.6500000022</v>
      </c>
      <c r="N54" s="7"/>
    </row>
    <row r="55" spans="2:14" x14ac:dyDescent="0.2">
      <c r="E55" s="1" t="s">
        <v>32</v>
      </c>
      <c r="K55" s="25">
        <v>15038037.690000001</v>
      </c>
      <c r="M55" s="2">
        <v>8828003.4400000013</v>
      </c>
    </row>
    <row r="56" spans="2:14" x14ac:dyDescent="0.2">
      <c r="E56" s="1" t="s">
        <v>33</v>
      </c>
      <c r="K56" s="25">
        <v>260727.79</v>
      </c>
      <c r="M56" s="2">
        <v>204240.21</v>
      </c>
    </row>
    <row r="57" spans="2:14" ht="6" customHeight="1" x14ac:dyDescent="0.2"/>
    <row r="58" spans="2:14" x14ac:dyDescent="0.2">
      <c r="B58" s="7"/>
      <c r="C58" s="7" t="s">
        <v>34</v>
      </c>
      <c r="D58" s="7"/>
      <c r="E58" s="7"/>
      <c r="F58" s="7"/>
      <c r="G58" s="7"/>
      <c r="H58" s="7"/>
      <c r="I58" s="7"/>
      <c r="J58" s="7"/>
      <c r="K58" s="9">
        <f>K60</f>
        <v>100188112.87</v>
      </c>
      <c r="M58" s="9">
        <f>M60</f>
        <v>42544568.25</v>
      </c>
    </row>
    <row r="59" spans="2:14" ht="6" customHeight="1" x14ac:dyDescent="0.2"/>
    <row r="60" spans="2:14" x14ac:dyDescent="0.2">
      <c r="B60" s="7"/>
      <c r="C60" s="7"/>
      <c r="D60" s="7" t="s">
        <v>35</v>
      </c>
      <c r="E60" s="7"/>
      <c r="F60" s="7"/>
      <c r="G60" s="7"/>
      <c r="H60" s="7"/>
      <c r="I60" s="7"/>
      <c r="J60" s="7"/>
      <c r="K60" s="9">
        <f>SUM(K61:K63)</f>
        <v>100188112.87</v>
      </c>
      <c r="M60" s="9">
        <f>M61+M62</f>
        <v>42544568.25</v>
      </c>
    </row>
    <row r="61" spans="2:14" x14ac:dyDescent="0.2">
      <c r="E61" s="1" t="s">
        <v>36</v>
      </c>
      <c r="K61" s="25">
        <v>37392497.43</v>
      </c>
      <c r="M61" s="2">
        <v>34350664.390000001</v>
      </c>
    </row>
    <row r="62" spans="2:14" x14ac:dyDescent="0.2">
      <c r="E62" s="11" t="s">
        <v>40</v>
      </c>
      <c r="K62" s="25">
        <v>9717781.0500000007</v>
      </c>
      <c r="M62" s="2">
        <v>8193903.8599999994</v>
      </c>
    </row>
    <row r="63" spans="2:14" x14ac:dyDescent="0.2">
      <c r="E63" s="26" t="s">
        <v>43</v>
      </c>
      <c r="K63" s="25">
        <v>53077834.390000001</v>
      </c>
      <c r="M63" s="2">
        <v>0</v>
      </c>
    </row>
    <row r="69" spans="1:14" x14ac:dyDescent="0.2">
      <c r="D69" s="24" t="s">
        <v>41</v>
      </c>
      <c r="E69" s="24"/>
      <c r="F69" s="24"/>
      <c r="G69" s="24"/>
      <c r="H69" s="24"/>
      <c r="I69" s="7"/>
      <c r="J69" s="24" t="s">
        <v>37</v>
      </c>
      <c r="K69" s="24"/>
      <c r="L69" s="24"/>
      <c r="M69" s="24"/>
    </row>
    <row r="70" spans="1:14" x14ac:dyDescent="0.2">
      <c r="A70" s="12"/>
      <c r="B70" s="12"/>
      <c r="C70" s="12"/>
      <c r="D70" s="24" t="s">
        <v>38</v>
      </c>
      <c r="E70" s="24"/>
      <c r="F70" s="24"/>
      <c r="G70" s="24"/>
      <c r="H70" s="24"/>
      <c r="I70" s="13"/>
      <c r="J70" s="24" t="s">
        <v>39</v>
      </c>
      <c r="K70" s="24"/>
      <c r="L70" s="24"/>
      <c r="M70" s="24"/>
      <c r="N70" s="12"/>
    </row>
    <row r="71" spans="1:14" ht="15" customHeight="1" x14ac:dyDescent="0.2">
      <c r="A71" s="12"/>
      <c r="B71" s="15"/>
      <c r="C71" s="15"/>
      <c r="D71" s="15"/>
      <c r="E71" s="15"/>
      <c r="F71" s="15"/>
      <c r="G71" s="13"/>
      <c r="H71" s="13"/>
      <c r="I71" s="15"/>
      <c r="J71" s="15"/>
      <c r="K71" s="15"/>
      <c r="L71" s="12"/>
      <c r="M71" s="12"/>
      <c r="N71" s="12"/>
    </row>
    <row r="72" spans="1:14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4"/>
      <c r="L72" s="12"/>
      <c r="M72" s="14"/>
      <c r="N72" s="12"/>
    </row>
    <row r="73" spans="1:14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4"/>
      <c r="L73" s="12"/>
      <c r="M73" s="14"/>
      <c r="N73" s="12"/>
    </row>
    <row r="74" spans="1:14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4"/>
      <c r="L74" s="12"/>
      <c r="M74" s="14"/>
      <c r="N74" s="12"/>
    </row>
    <row r="77" spans="1:14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</sheetData>
  <sheetProtection algorithmName="SHA-512" hashValue="8YnWWF7VDwRV02MFla4zNSyX76Wg6ZLbTIB+RWsVo78IUTzSzEJ+/mXoJedvO+vhis8oupnXzbqen9pNt4W+Ig==" saltValue="QYcCGDqDCvrALjRslQ5ESQ==" spinCount="100000" sheet="1" objects="1" scenarios="1"/>
  <dataConsolidate/>
  <mergeCells count="10">
    <mergeCell ref="B71:F71"/>
    <mergeCell ref="I71:K71"/>
    <mergeCell ref="B77:M77"/>
    <mergeCell ref="B2:M2"/>
    <mergeCell ref="B3:M3"/>
    <mergeCell ref="B4:M4"/>
    <mergeCell ref="D69:H69"/>
    <mergeCell ref="J69:M69"/>
    <mergeCell ref="D70:H70"/>
    <mergeCell ref="J70:M70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1º Trim 2017</vt:lpstr>
      <vt:lpstr>'Balanc 1º Trim 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2017-09-18T12:55:53Z</cp:lastPrinted>
  <dcterms:created xsi:type="dcterms:W3CDTF">2015-07-03T13:36:05Z</dcterms:created>
  <dcterms:modified xsi:type="dcterms:W3CDTF">2017-09-18T12:56:40Z</dcterms:modified>
</cp:coreProperties>
</file>