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ADORIA\Rogério Oliveira\OAB 2019\Portal da Transparência 2019\"/>
    </mc:Choice>
  </mc:AlternateContent>
  <xr:revisionPtr revIDLastSave="0" documentId="14_{B54EE00C-1FDF-4372-8C2F-2F462373846F}" xr6:coauthVersionLast="45" xr6:coauthVersionMax="45" xr10:uidLastSave="{00000000-0000-0000-0000-000000000000}"/>
  <bookViews>
    <workbookView xWindow="-108" yWindow="-108" windowWidth="30936" windowHeight="12600" xr2:uid="{06B818CC-A624-4CE1-9267-0111C1559DD5}"/>
  </bookViews>
  <sheets>
    <sheet name="SINT_REC_DESP dez-19" sheetId="1" r:id="rId1"/>
  </sheets>
  <definedNames>
    <definedName name="_xlnm.Print_Area" localSheetId="0">'SINT_REC_DESP dez-19'!$B$1:$Q$64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2" i="1" l="1"/>
  <c r="S22" i="1"/>
  <c r="U21" i="1"/>
  <c r="S21" i="1"/>
  <c r="V22" i="1"/>
  <c r="T22" i="1"/>
  <c r="S20" i="1"/>
  <c r="S19" i="1"/>
  <c r="S18" i="1"/>
  <c r="V21" i="1"/>
  <c r="T21" i="1"/>
  <c r="S17" i="1"/>
  <c r="S16" i="1"/>
  <c r="V14" i="1"/>
  <c r="U14" i="1"/>
  <c r="T14" i="1"/>
  <c r="S14" i="1"/>
  <c r="V20" i="1"/>
  <c r="U20" i="1"/>
  <c r="T20" i="1"/>
  <c r="V13" i="1"/>
  <c r="U13" i="1"/>
  <c r="T13" i="1"/>
  <c r="S13" i="1"/>
  <c r="U12" i="1"/>
  <c r="S12" i="1"/>
  <c r="V12" i="1"/>
  <c r="T12" i="1"/>
  <c r="U11" i="1"/>
  <c r="S11" i="1"/>
  <c r="V19" i="1"/>
  <c r="T19" i="1"/>
  <c r="V11" i="1"/>
  <c r="T11" i="1"/>
  <c r="U10" i="1"/>
  <c r="S10" i="1"/>
  <c r="V18" i="1"/>
  <c r="U18" i="1"/>
  <c r="T18" i="1"/>
  <c r="V10" i="1"/>
  <c r="T10" i="1"/>
  <c r="U9" i="1"/>
  <c r="S9" i="1"/>
  <c r="V17" i="1"/>
  <c r="T17" i="1"/>
  <c r="V9" i="1"/>
  <c r="T9" i="1"/>
  <c r="U8" i="1"/>
  <c r="S8" i="1"/>
  <c r="L28" i="1"/>
  <c r="V8" i="1"/>
  <c r="T8" i="1"/>
  <c r="U7" i="1"/>
  <c r="S7" i="1"/>
  <c r="L27" i="1"/>
  <c r="L29" i="1" s="1"/>
  <c r="Q4" i="1"/>
  <c r="P4" i="1"/>
  <c r="O4" i="1"/>
  <c r="N4" i="1"/>
  <c r="M4" i="1"/>
  <c r="L4" i="1"/>
  <c r="U15" i="1" l="1"/>
  <c r="V7" i="1"/>
  <c r="V15" i="1" s="1"/>
  <c r="T7" i="1"/>
  <c r="T15" i="1" s="1"/>
  <c r="U16" i="1"/>
  <c r="U23" i="1" s="1"/>
  <c r="U17" i="1"/>
  <c r="U19" i="1"/>
  <c r="V16" i="1"/>
  <c r="V23" i="1" s="1"/>
  <c r="T16" i="1"/>
  <c r="T23" i="1" s="1"/>
</calcChain>
</file>

<file path=xl/sharedStrings.xml><?xml version="1.0" encoding="utf-8"?>
<sst xmlns="http://schemas.openxmlformats.org/spreadsheetml/2006/main" count="83" uniqueCount="81">
  <si>
    <t>ORDEM DOS ADVOGADOS DO BRASIL - SEÇÃO DO PARANÁ - CNPJ 77.538.510/0001-41</t>
  </si>
  <si>
    <t>DEMONSTRATIVO SINTÉTICO DA RECEITA E DESPESA - JANEIRO A DEZEMBRO DE 2019</t>
  </si>
  <si>
    <t>COD</t>
  </si>
  <si>
    <t>RECEITAS</t>
  </si>
  <si>
    <t>ORÇADO 2019</t>
  </si>
  <si>
    <t>Orçado até dezembro 2019 total</t>
  </si>
  <si>
    <t>Realizado até dezembro 2019 seccional</t>
  </si>
  <si>
    <t>Realizado até dezembro 2019 subseções</t>
  </si>
  <si>
    <t>Realizado até dezembo 2019 total</t>
  </si>
  <si>
    <t>Diferença orçado / realizado - total</t>
  </si>
  <si>
    <t>DESPESAS</t>
  </si>
  <si>
    <t>ORÇADO ANUAL</t>
  </si>
  <si>
    <t>ORÇADO</t>
  </si>
  <si>
    <t>REALIZADO</t>
  </si>
  <si>
    <t>4.1</t>
  </si>
  <si>
    <t>RECEITAS CORRENTES</t>
  </si>
  <si>
    <t>3.1</t>
  </si>
  <si>
    <t>DESPESAS CORRENTES</t>
  </si>
  <si>
    <t>4.1.1</t>
  </si>
  <si>
    <t>RECEITAS DE CONTRIBUIÇÕES</t>
  </si>
  <si>
    <t>3.1.1</t>
  </si>
  <si>
    <t>DESPESAS DE CUSTEIO</t>
  </si>
  <si>
    <t>4.1.2</t>
  </si>
  <si>
    <t>RECEITAS DE COBRANÇAS</t>
  </si>
  <si>
    <t>3.1.1.1</t>
  </si>
  <si>
    <t>PESSOAL</t>
  </si>
  <si>
    <t>4.1.3</t>
  </si>
  <si>
    <t>RECEITAS DE INFRAÇÕES</t>
  </si>
  <si>
    <t>3.1.1.2</t>
  </si>
  <si>
    <t>MATERIAL DE CONSUMO</t>
  </si>
  <si>
    <t>4.1.4</t>
  </si>
  <si>
    <t>RECEITAS DE SERVIÇOS</t>
  </si>
  <si>
    <t>3.1.1.3</t>
  </si>
  <si>
    <t>SERVIÇOS DE TERCEIROS</t>
  </si>
  <si>
    <t>4.1.5</t>
  </si>
  <si>
    <t>RECEITAS DIVERSAS</t>
  </si>
  <si>
    <t>3.1.1.4</t>
  </si>
  <si>
    <t>OUTRAS DESPESAS</t>
  </si>
  <si>
    <t>4.1.6</t>
  </si>
  <si>
    <t>TRANSFERÊNCIAS INTRA CONSELHOS</t>
  </si>
  <si>
    <t>3.1.2</t>
  </si>
  <si>
    <t>TRANSF. CORRENTES</t>
  </si>
  <si>
    <t>4.2</t>
  </si>
  <si>
    <t>RECEITAS DE CAPITAL</t>
  </si>
  <si>
    <t>3.1.2.1</t>
  </si>
  <si>
    <t>CONTRIB. SOCIAIS E ESTATUTÁRIAS</t>
  </si>
  <si>
    <t>4.2.1.</t>
  </si>
  <si>
    <t>APLICAÇÕES FINANCEIRAS</t>
  </si>
  <si>
    <t>Total receitas</t>
  </si>
  <si>
    <t>4.2.2</t>
  </si>
  <si>
    <t>VENDA IMOBILIZADO</t>
  </si>
  <si>
    <t>3.2</t>
  </si>
  <si>
    <t>DESPESA DE CAPITAL</t>
  </si>
  <si>
    <t>3.2.1</t>
  </si>
  <si>
    <t>INVESTIMENTOS</t>
  </si>
  <si>
    <t>3.2.1.1</t>
  </si>
  <si>
    <t>EQUIPAMENTOS E MAT. PERMANENTES</t>
  </si>
  <si>
    <t>4.3</t>
  </si>
  <si>
    <t>SUPERÁVIT EXERC ANTERIOR</t>
  </si>
  <si>
    <t>3.2.1.2</t>
  </si>
  <si>
    <t>OBRAS E INSTALAÇÕES</t>
  </si>
  <si>
    <t>Superavit exercício anterior</t>
  </si>
  <si>
    <t>3.9</t>
  </si>
  <si>
    <t>RESERVA DE CONTINGÊNCIA</t>
  </si>
  <si>
    <t>Total despesas</t>
  </si>
  <si>
    <t>TOTAIS</t>
  </si>
  <si>
    <t>RECEITAS EXECUTADAS</t>
  </si>
  <si>
    <t>DESPESAS EXECUTADAS</t>
  </si>
  <si>
    <t>RESULTADO EXECUTADO</t>
  </si>
  <si>
    <t>CÁSSIO LISANDRO TELLES</t>
  </si>
  <si>
    <t>MARILENA INDIRA WINTER</t>
  </si>
  <si>
    <t>Presidente</t>
  </si>
  <si>
    <t>Vice Presidente</t>
  </si>
  <si>
    <t>RODRIGO SÁNCHEZ RIOS</t>
  </si>
  <si>
    <t>CHRISTYANNE REGINA BORTOLOTTO</t>
  </si>
  <si>
    <t>Secretário Geral</t>
  </si>
  <si>
    <t>Secretária Geral Adjunta</t>
  </si>
  <si>
    <t>HENRIQUE GAEDE</t>
  </si>
  <si>
    <t>ALEXANDRE SALOMÃO</t>
  </si>
  <si>
    <t>Tesoureiro</t>
  </si>
  <si>
    <t>Diretor de Prerrogativas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</si>
</sst>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R$ &quot;* #,##0.00_);_(&quot;R$ &quot;* \(#,##0.00\);_(&quot;R$ &quot;* \-??_);_(@_)"/>
    <numFmt numFmtId="165" formatCode="_(* #,##0.00_);_(* \(#,##0.00\);_(* \-??_);_(@_)"/>
    <numFmt numFmtId="166" formatCode="_-* #,##0.00_-;\-* #,##0.00_-;_-* &quot;-&quot;??_-;_-@_-"/>
  </numFmts>
  <fonts count="8" x14ac:knownFonts="1"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4" fillId="3" borderId="0" xfId="2" applyFont="1" applyFill="1"/>
    <xf numFmtId="43" fontId="4" fillId="3" borderId="0" xfId="2" applyNumberFormat="1" applyFont="1" applyFill="1"/>
    <xf numFmtId="0" fontId="5" fillId="3" borderId="0" xfId="2" applyFont="1" applyFill="1"/>
    <xf numFmtId="43" fontId="4" fillId="3" borderId="0" xfId="2" applyNumberFormat="1" applyFont="1" applyFill="1" applyAlignment="1">
      <alignment horizontal="center"/>
    </xf>
    <xf numFmtId="0" fontId="4" fillId="3" borderId="0" xfId="2" applyFont="1" applyFill="1" applyAlignment="1">
      <alignment horizontal="center"/>
    </xf>
    <xf numFmtId="0" fontId="5" fillId="3" borderId="1" xfId="2" applyFont="1" applyFill="1" applyBorder="1"/>
    <xf numFmtId="0" fontId="5" fillId="3" borderId="9" xfId="2" applyFont="1" applyFill="1" applyBorder="1"/>
    <xf numFmtId="165" fontId="5" fillId="3" borderId="9" xfId="2" applyNumberFormat="1" applyFont="1" applyFill="1" applyBorder="1"/>
    <xf numFmtId="49" fontId="5" fillId="3" borderId="9" xfId="2" applyNumberFormat="1" applyFont="1" applyFill="1" applyBorder="1"/>
    <xf numFmtId="164" fontId="5" fillId="3" borderId="15" xfId="2" applyNumberFormat="1" applyFont="1" applyFill="1" applyBorder="1"/>
    <xf numFmtId="43" fontId="5" fillId="3" borderId="1" xfId="2" applyNumberFormat="1" applyFont="1" applyFill="1" applyBorder="1"/>
    <xf numFmtId="43" fontId="5" fillId="3" borderId="16" xfId="2" applyNumberFormat="1" applyFont="1" applyFill="1" applyBorder="1"/>
    <xf numFmtId="43" fontId="5" fillId="3" borderId="17" xfId="2" applyNumberFormat="1" applyFont="1" applyFill="1" applyBorder="1"/>
    <xf numFmtId="0" fontId="5" fillId="3" borderId="18" xfId="2" applyFont="1" applyFill="1" applyBorder="1"/>
    <xf numFmtId="0" fontId="5" fillId="3" borderId="16" xfId="2" applyFont="1" applyFill="1" applyBorder="1"/>
    <xf numFmtId="49" fontId="5" fillId="3" borderId="16" xfId="2" applyNumberFormat="1" applyFont="1" applyFill="1" applyBorder="1"/>
    <xf numFmtId="164" fontId="5" fillId="3" borderId="0" xfId="2" applyNumberFormat="1" applyFont="1" applyFill="1"/>
    <xf numFmtId="43" fontId="5" fillId="3" borderId="18" xfId="2" applyNumberFormat="1" applyFont="1" applyFill="1" applyBorder="1"/>
    <xf numFmtId="0" fontId="4" fillId="3" borderId="16" xfId="2" applyFont="1" applyFill="1" applyBorder="1"/>
    <xf numFmtId="43" fontId="4" fillId="3" borderId="18" xfId="2" applyNumberFormat="1" applyFont="1" applyFill="1" applyBorder="1"/>
    <xf numFmtId="43" fontId="4" fillId="3" borderId="16" xfId="2" applyNumberFormat="1" applyFont="1" applyFill="1" applyBorder="1"/>
    <xf numFmtId="43" fontId="4" fillId="3" borderId="17" xfId="2" applyNumberFormat="1" applyFont="1" applyFill="1" applyBorder="1"/>
    <xf numFmtId="43" fontId="5" fillId="3" borderId="0" xfId="2" applyNumberFormat="1" applyFont="1" applyFill="1"/>
    <xf numFmtId="164" fontId="4" fillId="3" borderId="0" xfId="2" applyNumberFormat="1" applyFont="1" applyFill="1"/>
    <xf numFmtId="0" fontId="5" fillId="3" borderId="4" xfId="2" applyFont="1" applyFill="1" applyBorder="1"/>
    <xf numFmtId="0" fontId="5" fillId="3" borderId="13" xfId="2" applyFont="1" applyFill="1" applyBorder="1"/>
    <xf numFmtId="43" fontId="5" fillId="3" borderId="13" xfId="2" applyNumberFormat="1" applyFont="1" applyFill="1" applyBorder="1"/>
    <xf numFmtId="49" fontId="5" fillId="3" borderId="13" xfId="2" applyNumberFormat="1" applyFont="1" applyFill="1" applyBorder="1"/>
    <xf numFmtId="0" fontId="5" fillId="2" borderId="11" xfId="2" applyFont="1" applyFill="1" applyBorder="1"/>
    <xf numFmtId="0" fontId="5" fillId="2" borderId="19" xfId="2" applyFont="1" applyFill="1" applyBorder="1"/>
    <xf numFmtId="43" fontId="5" fillId="2" borderId="14" xfId="2" applyNumberFormat="1" applyFont="1" applyFill="1" applyBorder="1"/>
    <xf numFmtId="0" fontId="5" fillId="2" borderId="14" xfId="2" applyFont="1" applyFill="1" applyBorder="1"/>
    <xf numFmtId="164" fontId="5" fillId="2" borderId="20" xfId="2" applyNumberFormat="1" applyFont="1" applyFill="1" applyBorder="1"/>
    <xf numFmtId="43" fontId="5" fillId="2" borderId="21" xfId="2" applyNumberFormat="1" applyFont="1" applyFill="1" applyBorder="1"/>
    <xf numFmtId="43" fontId="5" fillId="2" borderId="22" xfId="2" applyNumberFormat="1" applyFont="1" applyFill="1" applyBorder="1"/>
    <xf numFmtId="43" fontId="5" fillId="2" borderId="23" xfId="2" applyNumberFormat="1" applyFont="1" applyFill="1" applyBorder="1"/>
    <xf numFmtId="0" fontId="6" fillId="4" borderId="22" xfId="2" applyFont="1" applyFill="1" applyBorder="1"/>
    <xf numFmtId="43" fontId="6" fillId="4" borderId="23" xfId="2" applyNumberFormat="1" applyFont="1" applyFill="1" applyBorder="1"/>
    <xf numFmtId="10" fontId="4" fillId="3" borderId="0" xfId="1" applyNumberFormat="1" applyFont="1" applyFill="1"/>
    <xf numFmtId="43" fontId="4" fillId="3" borderId="0" xfId="1" applyNumberFormat="1" applyFont="1" applyFill="1"/>
    <xf numFmtId="43" fontId="6" fillId="4" borderId="6" xfId="2" applyNumberFormat="1" applyFont="1" applyFill="1" applyBorder="1"/>
    <xf numFmtId="10" fontId="4" fillId="3" borderId="0" xfId="2" applyNumberFormat="1" applyFont="1" applyFill="1"/>
    <xf numFmtId="0" fontId="6" fillId="3" borderId="0" xfId="2" applyFont="1" applyFill="1"/>
    <xf numFmtId="43" fontId="6" fillId="3" borderId="0" xfId="2" applyNumberFormat="1" applyFont="1" applyFill="1"/>
    <xf numFmtId="166" fontId="4" fillId="3" borderId="0" xfId="2" applyNumberFormat="1" applyFont="1" applyFill="1"/>
    <xf numFmtId="166" fontId="5" fillId="3" borderId="0" xfId="2" applyNumberFormat="1" applyFont="1" applyFill="1"/>
    <xf numFmtId="0" fontId="5" fillId="3" borderId="0" xfId="2" applyFont="1" applyFill="1" applyAlignment="1">
      <alignment horizontal="center"/>
    </xf>
    <xf numFmtId="166" fontId="5" fillId="3" borderId="0" xfId="2" applyNumberFormat="1" applyFont="1" applyFill="1" applyAlignment="1">
      <alignment horizontal="center"/>
    </xf>
    <xf numFmtId="0" fontId="4" fillId="3" borderId="0" xfId="2" applyFont="1" applyFill="1" applyAlignment="1">
      <alignment horizontal="right"/>
    </xf>
    <xf numFmtId="166" fontId="5" fillId="3" borderId="0" xfId="2" applyNumberFormat="1" applyFont="1" applyFill="1" applyAlignment="1">
      <alignment horizontal="center"/>
    </xf>
    <xf numFmtId="0" fontId="5" fillId="3" borderId="0" xfId="2" applyFont="1" applyFill="1" applyAlignment="1">
      <alignment horizontal="center"/>
    </xf>
    <xf numFmtId="166" fontId="5" fillId="3" borderId="0" xfId="2" applyNumberFormat="1" applyFont="1" applyFill="1" applyAlignment="1">
      <alignment horizontal="right"/>
    </xf>
    <xf numFmtId="0" fontId="7" fillId="3" borderId="0" xfId="2" applyFont="1" applyFill="1" applyAlignment="1">
      <alignment horizontal="center"/>
    </xf>
    <xf numFmtId="164" fontId="5" fillId="2" borderId="3" xfId="2" applyNumberFormat="1" applyFont="1" applyFill="1" applyBorder="1" applyAlignment="1">
      <alignment horizontal="center" vertical="center" wrapText="1"/>
    </xf>
    <xf numFmtId="164" fontId="5" fillId="2" borderId="6" xfId="2" applyNumberFormat="1" applyFont="1" applyFill="1" applyBorder="1" applyAlignment="1">
      <alignment horizontal="center" vertical="center" wrapText="1"/>
    </xf>
    <xf numFmtId="164" fontId="5" fillId="2" borderId="9" xfId="2" applyNumberFormat="1" applyFont="1" applyFill="1" applyBorder="1" applyAlignment="1">
      <alignment horizontal="center" vertical="center" wrapText="1"/>
    </xf>
    <xf numFmtId="164" fontId="5" fillId="2" borderId="13" xfId="2" applyNumberFormat="1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164" fontId="5" fillId="2" borderId="2" xfId="2" applyNumberFormat="1" applyFont="1" applyFill="1" applyBorder="1" applyAlignment="1">
      <alignment horizontal="center" vertical="center" wrapText="1"/>
    </xf>
    <xf numFmtId="164" fontId="5" fillId="2" borderId="5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164" fontId="5" fillId="2" borderId="7" xfId="2" applyNumberFormat="1" applyFont="1" applyFill="1" applyBorder="1" applyAlignment="1">
      <alignment horizontal="center" vertical="center" wrapText="1"/>
    </xf>
    <xf numFmtId="164" fontId="5" fillId="2" borderId="11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35B3573A-C660-472B-B88E-881EA123BA50}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47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CACD04F4-3139-450F-9D65-BEAF4415553C}"/>
            </a:ext>
          </a:extLst>
        </xdr:cNvPr>
        <xdr:cNvSpPr txBox="1"/>
      </xdr:nvSpPr>
      <xdr:spPr>
        <a:xfrm>
          <a:off x="8656320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38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623CA366-B635-4216-9A10-CD2842B29C6E}"/>
            </a:ext>
          </a:extLst>
        </xdr:cNvPr>
        <xdr:cNvSpPr txBox="1"/>
      </xdr:nvSpPr>
      <xdr:spPr>
        <a:xfrm>
          <a:off x="2428875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45</xdr:row>
      <xdr:rowOff>152400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7DFFF712-88D6-443A-9B2B-4DE1E401011B}"/>
            </a:ext>
          </a:extLst>
        </xdr:cNvPr>
        <xdr:cNvSpPr txBox="1"/>
      </xdr:nvSpPr>
      <xdr:spPr>
        <a:xfrm>
          <a:off x="742950" y="73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39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EBE1ADD0-BB0B-487B-BBAF-F96727FC4244}"/>
            </a:ext>
          </a:extLst>
        </xdr:cNvPr>
        <xdr:cNvSpPr txBox="1"/>
      </xdr:nvSpPr>
      <xdr:spPr>
        <a:xfrm>
          <a:off x="2428875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46</xdr:row>
      <xdr:rowOff>152400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53006EAF-FE04-4FEC-8341-8DE0E278F9D1}"/>
            </a:ext>
          </a:extLst>
        </xdr:cNvPr>
        <xdr:cNvSpPr txBox="1"/>
      </xdr:nvSpPr>
      <xdr:spPr>
        <a:xfrm>
          <a:off x="742950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45</xdr:row>
      <xdr:rowOff>152400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F1386684-C290-4F9B-B213-07877716A1D2}"/>
            </a:ext>
          </a:extLst>
        </xdr:cNvPr>
        <xdr:cNvSpPr txBox="1"/>
      </xdr:nvSpPr>
      <xdr:spPr>
        <a:xfrm>
          <a:off x="742950" y="73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39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C72D5356-C5C3-43BE-87C5-60DA3EBAACA1}"/>
            </a:ext>
          </a:extLst>
        </xdr:cNvPr>
        <xdr:cNvSpPr txBox="1"/>
      </xdr:nvSpPr>
      <xdr:spPr>
        <a:xfrm>
          <a:off x="2428875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46</xdr:row>
      <xdr:rowOff>152400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2B4308CA-D20E-4DFF-B35C-B011319DBB50}"/>
            </a:ext>
          </a:extLst>
        </xdr:cNvPr>
        <xdr:cNvSpPr txBox="1"/>
      </xdr:nvSpPr>
      <xdr:spPr>
        <a:xfrm>
          <a:off x="742950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45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BD9F25ED-F3C6-47CD-8C72-319BAAF4CA93}"/>
            </a:ext>
          </a:extLst>
        </xdr:cNvPr>
        <xdr:cNvSpPr txBox="1"/>
      </xdr:nvSpPr>
      <xdr:spPr>
        <a:xfrm>
          <a:off x="2428875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47</xdr:row>
      <xdr:rowOff>152400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8CFC15A0-9323-42D6-952B-3CB459BC8001}"/>
            </a:ext>
          </a:extLst>
        </xdr:cNvPr>
        <xdr:cNvSpPr txBox="1"/>
      </xdr:nvSpPr>
      <xdr:spPr>
        <a:xfrm>
          <a:off x="7429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46</xdr:row>
      <xdr:rowOff>152400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B5A21ED8-3778-4957-8470-65E2340F3109}"/>
            </a:ext>
          </a:extLst>
        </xdr:cNvPr>
        <xdr:cNvSpPr txBox="1"/>
      </xdr:nvSpPr>
      <xdr:spPr>
        <a:xfrm>
          <a:off x="742950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638175</xdr:colOff>
      <xdr:row>37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548D6049-9575-4917-9915-877C60151499}"/>
            </a:ext>
          </a:extLst>
        </xdr:cNvPr>
        <xdr:cNvSpPr txBox="1"/>
      </xdr:nvSpPr>
      <xdr:spPr>
        <a:xfrm>
          <a:off x="45529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38</xdr:row>
      <xdr:rowOff>152400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366320C2-7D61-4D63-9A15-26BA1E18ED58}"/>
            </a:ext>
          </a:extLst>
        </xdr:cNvPr>
        <xdr:cNvSpPr txBox="1"/>
      </xdr:nvSpPr>
      <xdr:spPr>
        <a:xfrm>
          <a:off x="7429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76199</xdr:colOff>
      <xdr:row>0</xdr:row>
      <xdr:rowOff>28575</xdr:rowOff>
    </xdr:from>
    <xdr:ext cx="696951" cy="314325"/>
    <xdr:pic>
      <xdr:nvPicPr>
        <xdr:cNvPr id="15" name="Imagem 14">
          <a:extLst>
            <a:ext uri="{FF2B5EF4-FFF2-40B4-BE49-F238E27FC236}">
              <a16:creationId xmlns:a16="http://schemas.microsoft.com/office/drawing/2014/main" id="{FDB8DE04-3CE8-4755-B472-98F4F2AB8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19" y="28575"/>
          <a:ext cx="696951" cy="3143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17978-C9A6-487C-8D99-940CA88E931F}">
  <dimension ref="B1:V79"/>
  <sheetViews>
    <sheetView tabSelected="1" workbookViewId="0">
      <selection activeCell="G30" sqref="G30"/>
    </sheetView>
  </sheetViews>
  <sheetFormatPr defaultColWidth="9.125" defaultRowHeight="11.4" x14ac:dyDescent="0.2"/>
  <cols>
    <col min="1" max="1" width="0.75" style="1" customWidth="1"/>
    <col min="2" max="2" width="6.75" style="1" customWidth="1"/>
    <col min="3" max="3" width="40" style="1" customWidth="1"/>
    <col min="4" max="9" width="15.75" style="1" customWidth="1"/>
    <col min="10" max="10" width="6.75" style="1" customWidth="1"/>
    <col min="11" max="11" width="43.875" style="1" customWidth="1"/>
    <col min="12" max="17" width="15.75" style="1" customWidth="1"/>
    <col min="18" max="18" width="9.125" style="1"/>
    <col min="19" max="19" width="36" style="1" hidden="1" customWidth="1"/>
    <col min="20" max="20" width="16.75" style="2" hidden="1" customWidth="1"/>
    <col min="21" max="22" width="13.75" style="1" hidden="1" customWidth="1"/>
    <col min="23" max="23" width="14.625" style="1" customWidth="1"/>
    <col min="24" max="16384" width="9.125" style="1"/>
  </cols>
  <sheetData>
    <row r="1" spans="2:22" ht="15" x14ac:dyDescent="0.4">
      <c r="B1" s="64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2:22" ht="15.6" thickBot="1" x14ac:dyDescent="0.45">
      <c r="B2" s="67" t="s">
        <v>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2:22" ht="12.6" thickBot="1" x14ac:dyDescent="0.3">
      <c r="B3" s="3"/>
      <c r="C3" s="3"/>
      <c r="D3" s="3"/>
      <c r="E3" s="3"/>
      <c r="F3" s="3"/>
      <c r="G3" s="3"/>
      <c r="H3" s="3"/>
      <c r="I3" s="3"/>
      <c r="J3" s="3"/>
      <c r="K3" s="3"/>
    </row>
    <row r="4" spans="2:22" ht="12.75" customHeight="1" x14ac:dyDescent="0.2">
      <c r="B4" s="70" t="s">
        <v>2</v>
      </c>
      <c r="C4" s="60" t="s">
        <v>3</v>
      </c>
      <c r="D4" s="56" t="s">
        <v>4</v>
      </c>
      <c r="E4" s="54" t="s">
        <v>5</v>
      </c>
      <c r="F4" s="54" t="s">
        <v>6</v>
      </c>
      <c r="G4" s="54" t="s">
        <v>7</v>
      </c>
      <c r="H4" s="54" t="s">
        <v>8</v>
      </c>
      <c r="I4" s="72" t="s">
        <v>9</v>
      </c>
      <c r="J4" s="58" t="s">
        <v>2</v>
      </c>
      <c r="K4" s="60" t="s">
        <v>10</v>
      </c>
      <c r="L4" s="62" t="str">
        <f>D4</f>
        <v>ORÇADO 2019</v>
      </c>
      <c r="M4" s="56" t="str">
        <f t="shared" ref="M4:Q4" si="0">E4</f>
        <v>Orçado até dezembro 2019 total</v>
      </c>
      <c r="N4" s="56" t="str">
        <f t="shared" si="0"/>
        <v>Realizado até dezembro 2019 seccional</v>
      </c>
      <c r="O4" s="56" t="str">
        <f t="shared" si="0"/>
        <v>Realizado até dezembro 2019 subseções</v>
      </c>
      <c r="P4" s="54" t="str">
        <f t="shared" si="0"/>
        <v>Realizado até dezembo 2019 total</v>
      </c>
      <c r="Q4" s="56" t="str">
        <f t="shared" si="0"/>
        <v>Diferença orçado / realizado - total</v>
      </c>
    </row>
    <row r="5" spans="2:22" ht="25.5" customHeight="1" thickBot="1" x14ac:dyDescent="0.25">
      <c r="B5" s="71"/>
      <c r="C5" s="61"/>
      <c r="D5" s="57"/>
      <c r="E5" s="55"/>
      <c r="F5" s="55"/>
      <c r="G5" s="55"/>
      <c r="H5" s="55"/>
      <c r="I5" s="73"/>
      <c r="J5" s="59"/>
      <c r="K5" s="61"/>
      <c r="L5" s="63"/>
      <c r="M5" s="57"/>
      <c r="N5" s="57"/>
      <c r="O5" s="57"/>
      <c r="P5" s="55"/>
      <c r="Q5" s="57"/>
      <c r="T5" s="4" t="s">
        <v>11</v>
      </c>
      <c r="U5" s="5" t="s">
        <v>12</v>
      </c>
      <c r="V5" s="5" t="s">
        <v>13</v>
      </c>
    </row>
    <row r="6" spans="2:22" ht="12" x14ac:dyDescent="0.25">
      <c r="B6" s="6" t="s">
        <v>14</v>
      </c>
      <c r="C6" s="7" t="s">
        <v>15</v>
      </c>
      <c r="D6" s="8"/>
      <c r="E6" s="8"/>
      <c r="F6" s="8"/>
      <c r="G6" s="8"/>
      <c r="H6" s="8"/>
      <c r="I6" s="8"/>
      <c r="J6" s="9" t="s">
        <v>16</v>
      </c>
      <c r="K6" s="10" t="s">
        <v>17</v>
      </c>
      <c r="L6" s="11"/>
      <c r="M6" s="12"/>
      <c r="N6" s="12"/>
      <c r="O6" s="12"/>
      <c r="P6" s="13"/>
      <c r="Q6" s="12"/>
    </row>
    <row r="7" spans="2:22" ht="12" x14ac:dyDescent="0.25">
      <c r="B7" s="14" t="s">
        <v>18</v>
      </c>
      <c r="C7" s="15" t="s">
        <v>19</v>
      </c>
      <c r="D7" s="13">
        <v>46785781.131173134</v>
      </c>
      <c r="E7" s="13">
        <v>46785781.131173134</v>
      </c>
      <c r="F7" s="13">
        <v>43297873.06000001</v>
      </c>
      <c r="G7" s="13">
        <v>0</v>
      </c>
      <c r="H7" s="13">
        <v>43311358.410000011</v>
      </c>
      <c r="I7" s="13">
        <v>-3474422.7211731225</v>
      </c>
      <c r="J7" s="16" t="s">
        <v>20</v>
      </c>
      <c r="K7" s="17" t="s">
        <v>21</v>
      </c>
      <c r="L7" s="18"/>
      <c r="M7" s="12"/>
      <c r="N7" s="12"/>
      <c r="O7" s="12"/>
      <c r="P7" s="13"/>
      <c r="Q7" s="12"/>
      <c r="S7" s="1" t="str">
        <f>C7</f>
        <v>RECEITAS DE CONTRIBUIÇÕES</v>
      </c>
      <c r="T7" s="2">
        <f>D7</f>
        <v>46785781.131173134</v>
      </c>
      <c r="U7" s="2">
        <f>E7</f>
        <v>46785781.131173134</v>
      </c>
      <c r="V7" s="2">
        <f>H7</f>
        <v>43311358.410000011</v>
      </c>
    </row>
    <row r="8" spans="2:22" ht="12" x14ac:dyDescent="0.25">
      <c r="B8" s="14" t="s">
        <v>22</v>
      </c>
      <c r="C8" s="15" t="s">
        <v>23</v>
      </c>
      <c r="D8" s="13">
        <v>6502000</v>
      </c>
      <c r="E8" s="13">
        <v>6502000</v>
      </c>
      <c r="F8" s="13">
        <v>11104679.529999997</v>
      </c>
      <c r="G8" s="13">
        <v>0</v>
      </c>
      <c r="H8" s="13">
        <v>11104679.529999997</v>
      </c>
      <c r="I8" s="13">
        <v>4602679.5299999975</v>
      </c>
      <c r="J8" s="16" t="s">
        <v>24</v>
      </c>
      <c r="K8" s="17" t="s">
        <v>25</v>
      </c>
      <c r="L8" s="18">
        <v>25541000</v>
      </c>
      <c r="M8" s="12">
        <v>25541000</v>
      </c>
      <c r="N8" s="12">
        <v>25244723.290000003</v>
      </c>
      <c r="O8" s="12">
        <v>42477.61</v>
      </c>
      <c r="P8" s="13">
        <v>25287200.900000002</v>
      </c>
      <c r="Q8" s="12">
        <v>253799.09999999776</v>
      </c>
      <c r="R8" s="2"/>
      <c r="S8" s="1" t="str">
        <f>C8</f>
        <v>RECEITAS DE COBRANÇAS</v>
      </c>
      <c r="T8" s="2">
        <f t="shared" ref="T8:U11" si="1">D8</f>
        <v>6502000</v>
      </c>
      <c r="U8" s="2">
        <f t="shared" si="1"/>
        <v>6502000</v>
      </c>
      <c r="V8" s="2">
        <f>H8</f>
        <v>11104679.529999997</v>
      </c>
    </row>
    <row r="9" spans="2:22" ht="12" x14ac:dyDescent="0.25">
      <c r="B9" s="14" t="s">
        <v>26</v>
      </c>
      <c r="C9" s="15" t="s">
        <v>27</v>
      </c>
      <c r="D9" s="13">
        <v>80000</v>
      </c>
      <c r="E9" s="13">
        <v>80000</v>
      </c>
      <c r="F9" s="13">
        <v>470260.72000000009</v>
      </c>
      <c r="G9" s="13">
        <v>0</v>
      </c>
      <c r="H9" s="13">
        <v>470260.72000000009</v>
      </c>
      <c r="I9" s="13">
        <v>390260.72000000009</v>
      </c>
      <c r="J9" s="16" t="s">
        <v>28</v>
      </c>
      <c r="K9" s="17" t="s">
        <v>29</v>
      </c>
      <c r="L9" s="18">
        <v>1717500</v>
      </c>
      <c r="M9" s="12">
        <v>1717500</v>
      </c>
      <c r="N9" s="12">
        <v>691443.74999999988</v>
      </c>
      <c r="O9" s="12">
        <v>896275.69999999984</v>
      </c>
      <c r="P9" s="13">
        <v>1587719.4500000002</v>
      </c>
      <c r="Q9" s="12">
        <v>129780.54999999981</v>
      </c>
      <c r="S9" s="1" t="str">
        <f>C9</f>
        <v>RECEITAS DE INFRAÇÕES</v>
      </c>
      <c r="T9" s="2">
        <f t="shared" si="1"/>
        <v>80000</v>
      </c>
      <c r="U9" s="2">
        <f t="shared" si="1"/>
        <v>80000</v>
      </c>
      <c r="V9" s="2">
        <f t="shared" ref="V9:V14" si="2">H9</f>
        <v>470260.72000000009</v>
      </c>
    </row>
    <row r="10" spans="2:22" ht="12" x14ac:dyDescent="0.25">
      <c r="B10" s="14" t="s">
        <v>30</v>
      </c>
      <c r="C10" s="15" t="s">
        <v>31</v>
      </c>
      <c r="D10" s="13">
        <v>2720200</v>
      </c>
      <c r="E10" s="13">
        <v>2720200</v>
      </c>
      <c r="F10" s="13">
        <v>2949048.4400000013</v>
      </c>
      <c r="G10" s="13">
        <v>0</v>
      </c>
      <c r="H10" s="13">
        <v>2949048.4400000013</v>
      </c>
      <c r="I10" s="13">
        <v>228848.44000000134</v>
      </c>
      <c r="J10" s="16" t="s">
        <v>32</v>
      </c>
      <c r="K10" s="17" t="s">
        <v>33</v>
      </c>
      <c r="L10" s="18">
        <v>14120000</v>
      </c>
      <c r="M10" s="12">
        <v>14120000</v>
      </c>
      <c r="N10" s="12">
        <v>10024051.01</v>
      </c>
      <c r="O10" s="12">
        <v>5031250.3199999994</v>
      </c>
      <c r="P10" s="13">
        <v>15055301.330000002</v>
      </c>
      <c r="Q10" s="12">
        <v>-935301.33000000194</v>
      </c>
      <c r="S10" s="1" t="str">
        <f>C10</f>
        <v>RECEITAS DE SERVIÇOS</v>
      </c>
      <c r="T10" s="2">
        <f t="shared" si="1"/>
        <v>2720200</v>
      </c>
      <c r="U10" s="2">
        <f t="shared" si="1"/>
        <v>2720200</v>
      </c>
      <c r="V10" s="2">
        <f>H10</f>
        <v>2949048.4400000013</v>
      </c>
    </row>
    <row r="11" spans="2:22" ht="12" x14ac:dyDescent="0.25">
      <c r="B11" s="14" t="s">
        <v>34</v>
      </c>
      <c r="C11" s="15" t="s">
        <v>35</v>
      </c>
      <c r="D11" s="13">
        <v>6125700</v>
      </c>
      <c r="E11" s="13">
        <v>6125700</v>
      </c>
      <c r="F11" s="13">
        <v>5441174.4700000007</v>
      </c>
      <c r="G11" s="13">
        <v>1704140.7299999997</v>
      </c>
      <c r="H11" s="13">
        <v>7145315.2000000002</v>
      </c>
      <c r="I11" s="13">
        <v>1019615.2000000002</v>
      </c>
      <c r="J11" s="15" t="s">
        <v>36</v>
      </c>
      <c r="K11" s="3" t="s">
        <v>37</v>
      </c>
      <c r="L11" s="18">
        <v>255000</v>
      </c>
      <c r="M11" s="12">
        <v>255000</v>
      </c>
      <c r="N11" s="12">
        <v>303218.21999999997</v>
      </c>
      <c r="O11" s="12">
        <v>1174.76</v>
      </c>
      <c r="P11" s="13">
        <v>304392.98</v>
      </c>
      <c r="Q11" s="12">
        <v>-49392.979999999981</v>
      </c>
      <c r="S11" s="1" t="str">
        <f>C11</f>
        <v>RECEITAS DIVERSAS</v>
      </c>
      <c r="T11" s="2">
        <f t="shared" si="1"/>
        <v>6125700</v>
      </c>
      <c r="U11" s="2">
        <f t="shared" si="1"/>
        <v>6125700</v>
      </c>
      <c r="V11" s="2">
        <f t="shared" si="2"/>
        <v>7145315.2000000002</v>
      </c>
    </row>
    <row r="12" spans="2:22" ht="12" x14ac:dyDescent="0.25">
      <c r="B12" s="14" t="s">
        <v>38</v>
      </c>
      <c r="C12" s="15" t="s">
        <v>39</v>
      </c>
      <c r="D12" s="13">
        <v>600000</v>
      </c>
      <c r="E12" s="13">
        <v>600000</v>
      </c>
      <c r="F12" s="13">
        <v>2618713.69</v>
      </c>
      <c r="G12" s="13">
        <v>347092.69</v>
      </c>
      <c r="H12" s="13">
        <v>2965806.38</v>
      </c>
      <c r="I12" s="13">
        <v>2365806.38</v>
      </c>
      <c r="J12" s="19"/>
      <c r="L12" s="20"/>
      <c r="M12" s="21"/>
      <c r="N12" s="21"/>
      <c r="O12" s="21"/>
      <c r="P12" s="22"/>
      <c r="Q12" s="21"/>
      <c r="S12" s="1" t="str">
        <f>C12</f>
        <v>TRANSFERÊNCIAS INTRA CONSELHOS</v>
      </c>
      <c r="T12" s="2">
        <f>D12</f>
        <v>600000</v>
      </c>
      <c r="U12" s="2">
        <f>E12</f>
        <v>600000</v>
      </c>
      <c r="V12" s="2">
        <f t="shared" si="2"/>
        <v>2965806.38</v>
      </c>
    </row>
    <row r="13" spans="2:22" ht="12" x14ac:dyDescent="0.25">
      <c r="B13" s="14"/>
      <c r="C13" s="15"/>
      <c r="D13" s="13"/>
      <c r="E13" s="13"/>
      <c r="F13" s="13"/>
      <c r="G13" s="13"/>
      <c r="H13" s="13"/>
      <c r="I13" s="13"/>
      <c r="J13" s="16" t="s">
        <v>40</v>
      </c>
      <c r="K13" s="17" t="s">
        <v>41</v>
      </c>
      <c r="L13" s="18"/>
      <c r="M13" s="12"/>
      <c r="N13" s="12"/>
      <c r="O13" s="12"/>
      <c r="P13" s="13"/>
      <c r="Q13" s="12"/>
      <c r="S13" s="1" t="str">
        <f>C14</f>
        <v>RECEITAS DE CAPITAL</v>
      </c>
      <c r="T13" s="2">
        <f>D15+D16</f>
        <v>1300000</v>
      </c>
      <c r="U13" s="2">
        <f>E15+E16</f>
        <v>1300000</v>
      </c>
      <c r="V13" s="2">
        <f>SUM(H15:H16)</f>
        <v>509209.61000000004</v>
      </c>
    </row>
    <row r="14" spans="2:22" ht="12" x14ac:dyDescent="0.25">
      <c r="B14" s="14" t="s">
        <v>42</v>
      </c>
      <c r="C14" s="15" t="s">
        <v>43</v>
      </c>
      <c r="D14" s="22"/>
      <c r="E14" s="22"/>
      <c r="F14" s="22"/>
      <c r="G14" s="22"/>
      <c r="H14" s="22"/>
      <c r="I14" s="22"/>
      <c r="J14" s="16" t="s">
        <v>44</v>
      </c>
      <c r="K14" s="17" t="s">
        <v>45</v>
      </c>
      <c r="L14" s="18">
        <v>18650723.395910598</v>
      </c>
      <c r="M14" s="12">
        <v>18650723.395910598</v>
      </c>
      <c r="N14" s="12">
        <v>19034332.329999994</v>
      </c>
      <c r="O14" s="12">
        <v>0</v>
      </c>
      <c r="P14" s="13">
        <v>19034332.329999994</v>
      </c>
      <c r="Q14" s="12">
        <v>-383608.93408939615</v>
      </c>
      <c r="S14" s="1" t="str">
        <f>C20</f>
        <v>Superavit exercício anterior</v>
      </c>
      <c r="T14" s="2">
        <f>D20</f>
        <v>6000000</v>
      </c>
      <c r="U14" s="2">
        <f>E20</f>
        <v>0</v>
      </c>
      <c r="V14" s="2">
        <f t="shared" si="2"/>
        <v>0</v>
      </c>
    </row>
    <row r="15" spans="2:22" ht="12" x14ac:dyDescent="0.25">
      <c r="B15" s="14" t="s">
        <v>46</v>
      </c>
      <c r="C15" s="15" t="s">
        <v>47</v>
      </c>
      <c r="D15" s="13">
        <v>1300000</v>
      </c>
      <c r="E15" s="13">
        <v>1300000</v>
      </c>
      <c r="F15" s="13">
        <v>444195.60000000003</v>
      </c>
      <c r="G15" s="13">
        <v>33014.01</v>
      </c>
      <c r="H15" s="13">
        <v>477209.61000000004</v>
      </c>
      <c r="I15" s="13">
        <v>-822790.3899999999</v>
      </c>
      <c r="J15" s="19"/>
      <c r="L15" s="20"/>
      <c r="M15" s="21"/>
      <c r="N15" s="21"/>
      <c r="O15" s="21"/>
      <c r="P15" s="22"/>
      <c r="Q15" s="21"/>
      <c r="S15" s="3" t="s">
        <v>48</v>
      </c>
      <c r="T15" s="23">
        <f>SUM(T7:T14)</f>
        <v>70113681.131173134</v>
      </c>
      <c r="U15" s="23">
        <f>SUM(U7:U14)</f>
        <v>64113681.131173134</v>
      </c>
      <c r="V15" s="23">
        <f>SUM(V7:V14)</f>
        <v>68455678.290000007</v>
      </c>
    </row>
    <row r="16" spans="2:22" ht="12" x14ac:dyDescent="0.25">
      <c r="B16" s="14" t="s">
        <v>49</v>
      </c>
      <c r="C16" s="15" t="s">
        <v>50</v>
      </c>
      <c r="D16" s="13">
        <v>0</v>
      </c>
      <c r="E16" s="13">
        <v>0</v>
      </c>
      <c r="F16" s="13">
        <v>32000</v>
      </c>
      <c r="G16" s="13">
        <v>0</v>
      </c>
      <c r="H16" s="13">
        <v>32000</v>
      </c>
      <c r="I16" s="13">
        <v>32000</v>
      </c>
      <c r="J16" s="16" t="s">
        <v>51</v>
      </c>
      <c r="K16" s="17" t="s">
        <v>52</v>
      </c>
      <c r="L16" s="18"/>
      <c r="M16" s="12"/>
      <c r="N16" s="12"/>
      <c r="O16" s="12"/>
      <c r="P16" s="13"/>
      <c r="Q16" s="12"/>
      <c r="S16" s="24" t="str">
        <f t="shared" ref="S16:U19" si="3">K8</f>
        <v>PESSOAL</v>
      </c>
      <c r="T16" s="2">
        <f t="shared" si="3"/>
        <v>25541000</v>
      </c>
      <c r="U16" s="2">
        <f t="shared" si="3"/>
        <v>25541000</v>
      </c>
      <c r="V16" s="2">
        <f>P8</f>
        <v>25287200.900000002</v>
      </c>
    </row>
    <row r="17" spans="2:22" ht="12" x14ac:dyDescent="0.25">
      <c r="B17" s="14"/>
      <c r="C17" s="15"/>
      <c r="D17" s="13"/>
      <c r="E17" s="13"/>
      <c r="F17" s="13"/>
      <c r="G17" s="13"/>
      <c r="H17" s="13"/>
      <c r="I17" s="13"/>
      <c r="J17" s="16" t="s">
        <v>53</v>
      </c>
      <c r="K17" s="17" t="s">
        <v>54</v>
      </c>
      <c r="L17" s="18"/>
      <c r="M17" s="12"/>
      <c r="N17" s="12"/>
      <c r="O17" s="12"/>
      <c r="P17" s="13"/>
      <c r="Q17" s="12"/>
      <c r="S17" s="24" t="str">
        <f t="shared" si="3"/>
        <v>MATERIAL DE CONSUMO</v>
      </c>
      <c r="T17" s="2">
        <f t="shared" si="3"/>
        <v>1717500</v>
      </c>
      <c r="U17" s="2">
        <f t="shared" si="3"/>
        <v>1717500</v>
      </c>
      <c r="V17" s="2">
        <f t="shared" ref="V17:V19" si="4">P9</f>
        <v>1587719.4500000002</v>
      </c>
    </row>
    <row r="18" spans="2:22" ht="12" x14ac:dyDescent="0.25">
      <c r="B18" s="14"/>
      <c r="C18" s="15"/>
      <c r="D18" s="13"/>
      <c r="E18" s="13"/>
      <c r="F18" s="13"/>
      <c r="G18" s="13"/>
      <c r="H18" s="13"/>
      <c r="I18" s="13"/>
      <c r="J18" s="16" t="s">
        <v>55</v>
      </c>
      <c r="K18" s="17" t="s">
        <v>56</v>
      </c>
      <c r="L18" s="18">
        <v>1950000</v>
      </c>
      <c r="M18" s="18">
        <v>1950000</v>
      </c>
      <c r="N18" s="18">
        <v>1722646.4100000001</v>
      </c>
      <c r="O18" s="18">
        <v>0</v>
      </c>
      <c r="P18" s="18">
        <v>1722646.4100000001</v>
      </c>
      <c r="Q18" s="12">
        <v>227353.58999999985</v>
      </c>
      <c r="S18" s="24" t="str">
        <f t="shared" si="3"/>
        <v>SERVIÇOS DE TERCEIROS</v>
      </c>
      <c r="T18" s="2">
        <f t="shared" si="3"/>
        <v>14120000</v>
      </c>
      <c r="U18" s="2">
        <f t="shared" si="3"/>
        <v>14120000</v>
      </c>
      <c r="V18" s="2">
        <f>P10</f>
        <v>15055301.330000002</v>
      </c>
    </row>
    <row r="19" spans="2:22" ht="12" x14ac:dyDescent="0.25">
      <c r="B19" s="14" t="s">
        <v>57</v>
      </c>
      <c r="C19" s="15" t="s">
        <v>58</v>
      </c>
      <c r="D19" s="13"/>
      <c r="E19" s="13"/>
      <c r="F19" s="13"/>
      <c r="G19" s="13"/>
      <c r="H19" s="13"/>
      <c r="I19" s="13"/>
      <c r="J19" s="16" t="s">
        <v>59</v>
      </c>
      <c r="K19" s="17" t="s">
        <v>60</v>
      </c>
      <c r="L19" s="18">
        <v>7300000</v>
      </c>
      <c r="M19" s="18">
        <v>7300000</v>
      </c>
      <c r="N19" s="18">
        <v>5722042.1799999988</v>
      </c>
      <c r="O19" s="18">
        <v>0</v>
      </c>
      <c r="P19" s="18">
        <v>5722042.1799999988</v>
      </c>
      <c r="Q19" s="12">
        <v>1577957.8200000012</v>
      </c>
      <c r="S19" s="24" t="str">
        <f t="shared" si="3"/>
        <v>OUTRAS DESPESAS</v>
      </c>
      <c r="T19" s="2">
        <f t="shared" si="3"/>
        <v>255000</v>
      </c>
      <c r="U19" s="2">
        <f t="shared" si="3"/>
        <v>255000</v>
      </c>
      <c r="V19" s="2">
        <f t="shared" si="4"/>
        <v>304392.98</v>
      </c>
    </row>
    <row r="20" spans="2:22" ht="12" x14ac:dyDescent="0.25">
      <c r="B20" s="14"/>
      <c r="C20" s="15" t="s">
        <v>61</v>
      </c>
      <c r="D20" s="12">
        <v>6000000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9"/>
      <c r="L20" s="20"/>
      <c r="M20" s="21"/>
      <c r="N20" s="21"/>
      <c r="O20" s="21"/>
      <c r="P20" s="22"/>
      <c r="Q20" s="21"/>
      <c r="S20" s="24" t="str">
        <f>K14</f>
        <v>CONTRIB. SOCIAIS E ESTATUTÁRIAS</v>
      </c>
      <c r="T20" s="2">
        <f>L14</f>
        <v>18650723.395910598</v>
      </c>
      <c r="U20" s="2">
        <f>M14</f>
        <v>18650723.395910598</v>
      </c>
      <c r="V20" s="2">
        <f>P14</f>
        <v>19034332.329999994</v>
      </c>
    </row>
    <row r="21" spans="2:22" ht="12" x14ac:dyDescent="0.25">
      <c r="B21" s="14"/>
      <c r="C21" s="15"/>
      <c r="D21" s="12"/>
      <c r="E21" s="12"/>
      <c r="F21" s="12"/>
      <c r="G21" s="12"/>
      <c r="H21" s="12"/>
      <c r="I21" s="12"/>
      <c r="J21" s="16" t="s">
        <v>62</v>
      </c>
      <c r="K21" s="17" t="s">
        <v>63</v>
      </c>
      <c r="L21" s="18">
        <v>579457.74</v>
      </c>
      <c r="M21" s="12">
        <v>579457.74</v>
      </c>
      <c r="N21" s="12">
        <v>0</v>
      </c>
      <c r="O21" s="12">
        <v>0</v>
      </c>
      <c r="P21" s="13">
        <v>0</v>
      </c>
      <c r="Q21" s="12">
        <v>579457.74</v>
      </c>
      <c r="S21" s="24" t="str">
        <f>K16</f>
        <v>DESPESA DE CAPITAL</v>
      </c>
      <c r="T21" s="2">
        <f>L18+L19</f>
        <v>9250000</v>
      </c>
      <c r="U21" s="2">
        <f>M18+M19</f>
        <v>9250000</v>
      </c>
      <c r="V21" s="2">
        <f>SUM(P18:P19)</f>
        <v>7444688.5899999989</v>
      </c>
    </row>
    <row r="22" spans="2:22" ht="12" x14ac:dyDescent="0.25">
      <c r="B22" s="14"/>
      <c r="C22" s="15"/>
      <c r="D22" s="12"/>
      <c r="E22" s="12"/>
      <c r="F22" s="12"/>
      <c r="G22" s="12"/>
      <c r="H22" s="12"/>
      <c r="I22" s="12"/>
      <c r="J22" s="16"/>
      <c r="K22" s="17"/>
      <c r="L22" s="18"/>
      <c r="M22" s="12"/>
      <c r="N22" s="12"/>
      <c r="O22" s="12"/>
      <c r="P22" s="13"/>
      <c r="Q22" s="12"/>
      <c r="S22" s="24" t="str">
        <f>K21</f>
        <v>RESERVA DE CONTINGÊNCIA</v>
      </c>
      <c r="T22" s="2">
        <f>L21</f>
        <v>579457.74</v>
      </c>
      <c r="U22" s="2">
        <f>M21</f>
        <v>579457.74</v>
      </c>
      <c r="V22" s="2">
        <f>P21</f>
        <v>0</v>
      </c>
    </row>
    <row r="23" spans="2:22" ht="12" x14ac:dyDescent="0.25">
      <c r="B23" s="14"/>
      <c r="C23" s="15"/>
      <c r="D23" s="12"/>
      <c r="E23" s="12"/>
      <c r="F23" s="12"/>
      <c r="G23" s="12"/>
      <c r="H23" s="12"/>
      <c r="I23" s="12"/>
      <c r="J23" s="16"/>
      <c r="K23" s="17"/>
      <c r="L23" s="18"/>
      <c r="M23" s="12"/>
      <c r="N23" s="12"/>
      <c r="O23" s="12"/>
      <c r="P23" s="13"/>
      <c r="Q23" s="12"/>
      <c r="S23" s="17" t="s">
        <v>64</v>
      </c>
      <c r="T23" s="23">
        <f>SUM(T16:T22)</f>
        <v>70113681.135910586</v>
      </c>
      <c r="U23" s="23">
        <f>SUM(U16:U22)</f>
        <v>70113681.135910586</v>
      </c>
      <c r="V23" s="23">
        <f>SUM(V16:V22)</f>
        <v>68713635.579999998</v>
      </c>
    </row>
    <row r="24" spans="2:22" ht="12.6" thickBot="1" x14ac:dyDescent="0.3">
      <c r="B24" s="25"/>
      <c r="C24" s="26"/>
      <c r="D24" s="27"/>
      <c r="E24" s="27"/>
      <c r="F24" s="27"/>
      <c r="G24" s="27"/>
      <c r="H24" s="27"/>
      <c r="I24" s="27"/>
      <c r="J24" s="28"/>
      <c r="K24" s="17"/>
      <c r="L24" s="18"/>
      <c r="M24" s="27"/>
      <c r="N24" s="12"/>
      <c r="O24" s="12"/>
      <c r="P24" s="13"/>
      <c r="Q24" s="12"/>
      <c r="U24" s="2"/>
      <c r="V24" s="2"/>
    </row>
    <row r="25" spans="2:22" ht="12.6" thickBot="1" x14ac:dyDescent="0.3">
      <c r="B25" s="29"/>
      <c r="C25" s="30" t="s">
        <v>65</v>
      </c>
      <c r="D25" s="31">
        <v>70113681.131173134</v>
      </c>
      <c r="E25" s="31">
        <v>64113681.131173134</v>
      </c>
      <c r="F25" s="31">
        <v>66357945.509999998</v>
      </c>
      <c r="G25" s="31">
        <v>2084247.4299999997</v>
      </c>
      <c r="H25" s="31">
        <v>68455678.290000007</v>
      </c>
      <c r="I25" s="31">
        <v>4341997.1588268774</v>
      </c>
      <c r="J25" s="32"/>
      <c r="K25" s="33" t="s">
        <v>65</v>
      </c>
      <c r="L25" s="34">
        <v>70113681.135910586</v>
      </c>
      <c r="M25" s="34">
        <v>70113681.135910586</v>
      </c>
      <c r="N25" s="35">
        <v>62742457.18999999</v>
      </c>
      <c r="O25" s="35">
        <v>5971178.3899999987</v>
      </c>
      <c r="P25" s="36">
        <v>68713635.579999983</v>
      </c>
      <c r="Q25" s="35">
        <v>1400045.5559106006</v>
      </c>
    </row>
    <row r="26" spans="2:22" ht="12" thickBot="1" x14ac:dyDescent="0.25">
      <c r="L26" s="2"/>
      <c r="M26" s="2"/>
      <c r="N26" s="2"/>
      <c r="O26" s="2"/>
      <c r="P26" s="2"/>
      <c r="Q26" s="2"/>
    </row>
    <row r="27" spans="2:22" ht="12" thickBot="1" x14ac:dyDescent="0.25">
      <c r="K27" s="37" t="s">
        <v>66</v>
      </c>
      <c r="L27" s="38">
        <f>H25</f>
        <v>68455678.290000007</v>
      </c>
      <c r="M27" s="39"/>
      <c r="N27" s="39"/>
      <c r="O27" s="39"/>
      <c r="P27" s="40"/>
      <c r="Q27" s="39"/>
    </row>
    <row r="28" spans="2:22" ht="12" thickBot="1" x14ac:dyDescent="0.25">
      <c r="K28" s="37" t="s">
        <v>67</v>
      </c>
      <c r="L28" s="38">
        <f>P25</f>
        <v>68713635.579999983</v>
      </c>
      <c r="M28" s="39"/>
      <c r="N28" s="39"/>
      <c r="O28" s="40"/>
      <c r="P28" s="40"/>
      <c r="Q28" s="39"/>
    </row>
    <row r="29" spans="2:22" ht="12" thickBot="1" x14ac:dyDescent="0.25">
      <c r="K29" s="37" t="s">
        <v>68</v>
      </c>
      <c r="L29" s="41">
        <f>L27-L28</f>
        <v>-257957.28999997675</v>
      </c>
      <c r="M29" s="42"/>
      <c r="N29" s="42"/>
      <c r="O29" s="2"/>
      <c r="P29" s="2"/>
      <c r="Q29" s="42"/>
    </row>
    <row r="30" spans="2:22" x14ac:dyDescent="0.2">
      <c r="K30" s="43"/>
      <c r="L30" s="44"/>
      <c r="M30" s="42"/>
      <c r="N30" s="42"/>
      <c r="O30" s="2"/>
      <c r="P30" s="2"/>
      <c r="Q30" s="42"/>
    </row>
    <row r="31" spans="2:22" x14ac:dyDescent="0.2">
      <c r="K31" s="43"/>
      <c r="L31" s="44"/>
      <c r="M31" s="42"/>
      <c r="N31" s="42"/>
      <c r="O31" s="2"/>
      <c r="P31" s="2"/>
      <c r="Q31" s="42"/>
    </row>
    <row r="32" spans="2:22" x14ac:dyDescent="0.2">
      <c r="K32" s="43"/>
      <c r="L32" s="44"/>
      <c r="M32" s="42"/>
      <c r="N32" s="42"/>
      <c r="O32" s="2"/>
      <c r="P32" s="2"/>
      <c r="Q32" s="42"/>
    </row>
    <row r="33" spans="3:17" x14ac:dyDescent="0.2">
      <c r="K33" s="43"/>
      <c r="L33" s="44"/>
      <c r="M33" s="42"/>
      <c r="N33" s="42"/>
      <c r="O33" s="2"/>
      <c r="P33" s="2"/>
      <c r="Q33" s="42"/>
    </row>
    <row r="34" spans="3:17" x14ac:dyDescent="0.2">
      <c r="K34" s="43"/>
      <c r="L34" s="44"/>
      <c r="M34" s="42"/>
      <c r="N34" s="42"/>
      <c r="O34" s="2"/>
      <c r="P34" s="2"/>
      <c r="Q34" s="42"/>
    </row>
    <row r="35" spans="3:17" x14ac:dyDescent="0.2">
      <c r="K35" s="43"/>
      <c r="L35" s="44"/>
      <c r="M35" s="42"/>
      <c r="N35" s="42"/>
      <c r="O35" s="2"/>
      <c r="P35" s="42"/>
      <c r="Q35" s="42"/>
    </row>
    <row r="36" spans="3:17" x14ac:dyDescent="0.2">
      <c r="K36" s="43"/>
      <c r="L36" s="44"/>
      <c r="M36" s="42"/>
      <c r="N36" s="42"/>
      <c r="O36" s="2"/>
      <c r="P36" s="42"/>
      <c r="Q36" s="42"/>
    </row>
    <row r="37" spans="3:17" ht="12" x14ac:dyDescent="0.25">
      <c r="F37" s="3"/>
      <c r="G37" s="3"/>
      <c r="H37" s="3"/>
      <c r="I37" s="3"/>
      <c r="J37" s="3"/>
      <c r="K37" s="3"/>
      <c r="L37" s="23"/>
      <c r="M37" s="23"/>
      <c r="N37" s="23"/>
      <c r="O37" s="2"/>
      <c r="P37" s="2"/>
      <c r="Q37" s="2"/>
    </row>
    <row r="38" spans="3:17" ht="12" x14ac:dyDescent="0.25">
      <c r="D38" s="45"/>
      <c r="E38" s="45"/>
      <c r="F38" s="50" t="s">
        <v>69</v>
      </c>
      <c r="G38" s="50"/>
      <c r="H38" s="50"/>
      <c r="I38" s="46"/>
      <c r="J38" s="3"/>
      <c r="K38" s="3"/>
      <c r="L38" s="51" t="s">
        <v>70</v>
      </c>
      <c r="M38" s="51"/>
      <c r="N38" s="51"/>
    </row>
    <row r="39" spans="3:17" ht="12" x14ac:dyDescent="0.25">
      <c r="C39" s="47"/>
      <c r="D39" s="45"/>
      <c r="E39" s="45"/>
      <c r="F39" s="50" t="s">
        <v>71</v>
      </c>
      <c r="G39" s="50"/>
      <c r="H39" s="50"/>
      <c r="I39" s="46"/>
      <c r="J39" s="3"/>
      <c r="K39" s="48"/>
      <c r="L39" s="51" t="s">
        <v>72</v>
      </c>
      <c r="M39" s="51"/>
      <c r="N39" s="51"/>
    </row>
    <row r="40" spans="3:17" ht="12" x14ac:dyDescent="0.25">
      <c r="C40" s="47"/>
      <c r="D40" s="45"/>
      <c r="E40" s="45"/>
      <c r="F40" s="46"/>
      <c r="G40" s="46"/>
      <c r="H40" s="46"/>
      <c r="I40" s="46"/>
      <c r="J40" s="3"/>
      <c r="K40" s="48"/>
      <c r="L40" s="3"/>
      <c r="M40" s="3"/>
      <c r="N40" s="3"/>
    </row>
    <row r="41" spans="3:17" ht="12" x14ac:dyDescent="0.25">
      <c r="C41" s="47"/>
      <c r="D41" s="45"/>
      <c r="E41" s="45"/>
      <c r="F41" s="46"/>
      <c r="G41" s="46"/>
      <c r="H41" s="46"/>
      <c r="I41" s="46"/>
      <c r="J41" s="3"/>
      <c r="K41" s="48"/>
      <c r="L41" s="3"/>
      <c r="M41" s="3"/>
      <c r="N41" s="3"/>
    </row>
    <row r="42" spans="3:17" ht="12" x14ac:dyDescent="0.25">
      <c r="C42" s="47"/>
      <c r="D42" s="45"/>
      <c r="E42" s="45"/>
      <c r="F42" s="46"/>
      <c r="G42" s="46"/>
      <c r="H42" s="46"/>
      <c r="I42" s="46"/>
      <c r="J42" s="3"/>
      <c r="K42" s="48"/>
      <c r="L42" s="3"/>
      <c r="M42" s="3"/>
      <c r="N42" s="3"/>
    </row>
    <row r="43" spans="3:17" ht="12" x14ac:dyDescent="0.25">
      <c r="C43" s="47"/>
      <c r="D43" s="45"/>
      <c r="E43" s="45"/>
      <c r="F43" s="46"/>
      <c r="G43" s="46"/>
      <c r="H43" s="46"/>
      <c r="I43" s="46"/>
      <c r="J43" s="3"/>
      <c r="K43" s="48"/>
      <c r="L43" s="3"/>
      <c r="M43" s="3"/>
      <c r="N43" s="3"/>
    </row>
    <row r="44" spans="3:17" ht="12" x14ac:dyDescent="0.25">
      <c r="C44" s="47"/>
      <c r="D44" s="45"/>
      <c r="E44" s="45"/>
      <c r="F44" s="46"/>
      <c r="G44" s="46"/>
      <c r="H44" s="46"/>
      <c r="I44" s="46"/>
      <c r="J44" s="3"/>
      <c r="K44" s="48"/>
      <c r="L44" s="3"/>
      <c r="M44" s="3"/>
      <c r="N44" s="3"/>
    </row>
    <row r="45" spans="3:17" ht="12" x14ac:dyDescent="0.25">
      <c r="C45" s="47"/>
      <c r="D45" s="45"/>
      <c r="E45" s="45"/>
      <c r="F45" s="46"/>
      <c r="G45" s="46"/>
      <c r="H45" s="46"/>
      <c r="I45" s="46"/>
      <c r="J45" s="3"/>
      <c r="K45" s="48"/>
      <c r="L45" s="3"/>
      <c r="M45" s="3"/>
      <c r="N45" s="3"/>
    </row>
    <row r="46" spans="3:17" ht="12" x14ac:dyDescent="0.25">
      <c r="C46" s="46"/>
      <c r="D46" s="45"/>
      <c r="E46" s="45"/>
      <c r="F46" s="46"/>
      <c r="G46" s="46"/>
      <c r="H46" s="46"/>
      <c r="I46" s="46"/>
      <c r="J46" s="3"/>
      <c r="K46" s="48"/>
      <c r="L46" s="3"/>
      <c r="M46" s="3"/>
      <c r="N46" s="3"/>
    </row>
    <row r="47" spans="3:17" ht="12" x14ac:dyDescent="0.25">
      <c r="C47" s="46"/>
      <c r="F47" s="3"/>
      <c r="G47" s="3"/>
      <c r="H47" s="3"/>
      <c r="I47" s="3"/>
      <c r="J47" s="3"/>
      <c r="K47" s="48"/>
      <c r="L47" s="3"/>
      <c r="M47" s="3"/>
      <c r="N47" s="3"/>
    </row>
    <row r="48" spans="3:17" ht="12" x14ac:dyDescent="0.25">
      <c r="C48" s="46"/>
      <c r="F48" s="3"/>
      <c r="G48" s="3"/>
      <c r="H48" s="3"/>
      <c r="I48" s="3"/>
      <c r="J48" s="46"/>
      <c r="K48" s="48"/>
      <c r="L48" s="3"/>
      <c r="M48" s="3"/>
      <c r="N48" s="3"/>
    </row>
    <row r="49" spans="3:20" ht="12" x14ac:dyDescent="0.25">
      <c r="C49" s="47"/>
      <c r="F49" s="50" t="s">
        <v>73</v>
      </c>
      <c r="G49" s="50"/>
      <c r="H49" s="50"/>
      <c r="I49" s="3"/>
      <c r="J49" s="46"/>
      <c r="K49" s="48"/>
      <c r="L49" s="51" t="s">
        <v>74</v>
      </c>
      <c r="M49" s="51"/>
      <c r="N49" s="51"/>
    </row>
    <row r="50" spans="3:20" ht="12" x14ac:dyDescent="0.25">
      <c r="C50" s="47"/>
      <c r="F50" s="50" t="s">
        <v>75</v>
      </c>
      <c r="G50" s="50"/>
      <c r="H50" s="50"/>
      <c r="I50" s="3"/>
      <c r="J50" s="46"/>
      <c r="K50" s="48"/>
      <c r="L50" s="51" t="s">
        <v>76</v>
      </c>
      <c r="M50" s="51"/>
      <c r="N50" s="51"/>
    </row>
    <row r="51" spans="3:20" ht="12" x14ac:dyDescent="0.25">
      <c r="F51" s="3"/>
      <c r="G51" s="3"/>
      <c r="H51" s="3"/>
      <c r="I51" s="3"/>
      <c r="J51" s="46"/>
      <c r="K51" s="48"/>
      <c r="L51" s="3"/>
      <c r="M51" s="3"/>
      <c r="N51" s="3"/>
    </row>
    <row r="52" spans="3:20" ht="12" x14ac:dyDescent="0.25">
      <c r="F52" s="3"/>
      <c r="G52" s="3"/>
      <c r="H52" s="3"/>
      <c r="I52" s="3"/>
      <c r="J52" s="46"/>
      <c r="K52" s="48"/>
      <c r="L52" s="3"/>
      <c r="M52" s="3"/>
      <c r="N52" s="3"/>
    </row>
    <row r="53" spans="3:20" ht="12" x14ac:dyDescent="0.25">
      <c r="F53" s="3"/>
      <c r="G53" s="3"/>
      <c r="H53" s="3"/>
      <c r="I53" s="3"/>
      <c r="J53" s="46"/>
      <c r="K53" s="48"/>
      <c r="L53" s="3"/>
      <c r="M53" s="3"/>
      <c r="N53" s="3"/>
    </row>
    <row r="54" spans="3:20" ht="12" x14ac:dyDescent="0.25">
      <c r="F54" s="3"/>
      <c r="G54" s="3"/>
      <c r="H54" s="3"/>
      <c r="I54" s="3"/>
      <c r="J54" s="46"/>
      <c r="K54" s="48"/>
      <c r="L54" s="3"/>
      <c r="M54" s="3"/>
      <c r="N54" s="3"/>
    </row>
    <row r="55" spans="3:20" ht="12" x14ac:dyDescent="0.25">
      <c r="F55" s="3"/>
      <c r="G55" s="3"/>
      <c r="H55" s="3"/>
      <c r="I55" s="3"/>
      <c r="J55" s="46"/>
      <c r="K55" s="48"/>
      <c r="L55" s="3"/>
      <c r="M55" s="3"/>
      <c r="N55" s="3"/>
    </row>
    <row r="56" spans="3:20" ht="12" x14ac:dyDescent="0.25">
      <c r="F56" s="3"/>
      <c r="G56" s="3"/>
      <c r="H56" s="3"/>
      <c r="I56" s="3"/>
      <c r="J56" s="46"/>
      <c r="K56" s="48"/>
      <c r="L56" s="3"/>
      <c r="M56" s="3"/>
      <c r="N56" s="3"/>
    </row>
    <row r="57" spans="3:20" ht="12" x14ac:dyDescent="0.25">
      <c r="F57" s="3"/>
      <c r="G57" s="3"/>
      <c r="H57" s="3"/>
      <c r="I57" s="3"/>
      <c r="J57" s="46"/>
      <c r="K57" s="48"/>
      <c r="L57" s="3"/>
      <c r="M57" s="3"/>
      <c r="N57" s="3"/>
    </row>
    <row r="58" spans="3:20" ht="12" x14ac:dyDescent="0.25">
      <c r="F58" s="3"/>
      <c r="G58" s="3"/>
      <c r="H58" s="3"/>
      <c r="I58" s="3"/>
      <c r="J58" s="46"/>
      <c r="K58" s="48"/>
      <c r="L58" s="3"/>
      <c r="M58" s="3"/>
      <c r="N58" s="3"/>
    </row>
    <row r="59" spans="3:20" ht="12" x14ac:dyDescent="0.25">
      <c r="F59" s="3"/>
      <c r="G59" s="3"/>
      <c r="H59" s="3"/>
      <c r="I59" s="3"/>
      <c r="J59" s="46"/>
      <c r="K59" s="48"/>
      <c r="L59" s="3"/>
      <c r="M59" s="3"/>
      <c r="N59" s="3"/>
    </row>
    <row r="60" spans="3:20" ht="12" x14ac:dyDescent="0.25">
      <c r="F60" s="3"/>
      <c r="G60" s="3"/>
      <c r="H60" s="3"/>
      <c r="I60" s="3"/>
      <c r="J60" s="46"/>
      <c r="K60" s="48"/>
      <c r="L60" s="3"/>
      <c r="M60" s="3"/>
      <c r="N60" s="3"/>
    </row>
    <row r="61" spans="3:20" ht="12" x14ac:dyDescent="0.25">
      <c r="J61" s="46"/>
      <c r="K61" s="48"/>
    </row>
    <row r="62" spans="3:20" ht="12" customHeight="1" x14ac:dyDescent="0.25">
      <c r="F62" s="50" t="s">
        <v>77</v>
      </c>
      <c r="G62" s="50"/>
      <c r="H62" s="50"/>
      <c r="I62" s="51"/>
      <c r="J62" s="51"/>
      <c r="K62" s="51"/>
      <c r="L62" s="51" t="s">
        <v>78</v>
      </c>
      <c r="M62" s="51"/>
      <c r="N62" s="51"/>
      <c r="T62" s="1"/>
    </row>
    <row r="63" spans="3:20" ht="12" customHeight="1" x14ac:dyDescent="0.25">
      <c r="F63" s="50" t="s">
        <v>79</v>
      </c>
      <c r="G63" s="50"/>
      <c r="H63" s="50"/>
      <c r="I63" s="51"/>
      <c r="J63" s="51"/>
      <c r="K63" s="51"/>
      <c r="L63" s="51" t="s">
        <v>80</v>
      </c>
      <c r="M63" s="51"/>
      <c r="N63" s="51"/>
      <c r="T63" s="1"/>
    </row>
    <row r="64" spans="3:20" ht="12" x14ac:dyDescent="0.25">
      <c r="C64" s="52"/>
      <c r="D64" s="52"/>
      <c r="E64" s="52"/>
      <c r="F64" s="52"/>
      <c r="G64" s="52"/>
      <c r="H64" s="52"/>
      <c r="I64" s="52"/>
      <c r="J64" s="52"/>
      <c r="K64" s="52"/>
      <c r="T64" s="1"/>
    </row>
    <row r="65" spans="2:20" ht="12" x14ac:dyDescent="0.25">
      <c r="D65" s="46"/>
      <c r="E65" s="46"/>
      <c r="F65" s="46"/>
      <c r="G65" s="46"/>
      <c r="H65" s="46"/>
      <c r="I65" s="46"/>
      <c r="J65" s="46"/>
      <c r="K65" s="48"/>
      <c r="T65" s="1"/>
    </row>
    <row r="66" spans="2:20" ht="12" x14ac:dyDescent="0.25">
      <c r="J66" s="46"/>
      <c r="K66" s="48"/>
      <c r="T66" s="1"/>
    </row>
    <row r="67" spans="2:20" ht="12" x14ac:dyDescent="0.25">
      <c r="J67" s="46"/>
      <c r="K67" s="48"/>
      <c r="T67" s="1"/>
    </row>
    <row r="68" spans="2:20" x14ac:dyDescent="0.2">
      <c r="C68" s="49"/>
      <c r="T68" s="1"/>
    </row>
    <row r="70" spans="2:20" x14ac:dyDescent="0.2">
      <c r="C70" s="49"/>
      <c r="D70" s="42"/>
      <c r="E70" s="42"/>
      <c r="F70" s="42"/>
      <c r="G70" s="42"/>
      <c r="H70" s="42"/>
      <c r="I70" s="42"/>
      <c r="T70" s="1"/>
    </row>
    <row r="71" spans="2:20" x14ac:dyDescent="0.2">
      <c r="C71" s="49"/>
      <c r="D71" s="42"/>
      <c r="E71" s="42"/>
      <c r="F71" s="42"/>
      <c r="G71" s="42"/>
      <c r="H71" s="42"/>
      <c r="I71" s="42"/>
      <c r="T71" s="1"/>
    </row>
    <row r="72" spans="2:20" x14ac:dyDescent="0.2">
      <c r="C72" s="49"/>
      <c r="D72" s="42"/>
      <c r="E72" s="42"/>
      <c r="F72" s="42"/>
      <c r="G72" s="42"/>
      <c r="H72" s="42"/>
      <c r="I72" s="42"/>
      <c r="T72" s="1"/>
    </row>
    <row r="73" spans="2:20" x14ac:dyDescent="0.2">
      <c r="C73" s="49"/>
      <c r="D73" s="42"/>
      <c r="E73" s="42"/>
      <c r="F73" s="42"/>
      <c r="G73" s="42"/>
      <c r="H73" s="42"/>
      <c r="I73" s="42"/>
      <c r="T73" s="1"/>
    </row>
    <row r="74" spans="2:20" x14ac:dyDescent="0.2">
      <c r="C74" s="49"/>
      <c r="D74" s="42"/>
      <c r="E74" s="42"/>
      <c r="F74" s="42"/>
      <c r="G74" s="42"/>
      <c r="H74" s="42"/>
      <c r="I74" s="42"/>
      <c r="T74" s="1"/>
    </row>
    <row r="75" spans="2:20" x14ac:dyDescent="0.2">
      <c r="D75" s="42"/>
      <c r="E75" s="42"/>
      <c r="F75" s="42"/>
      <c r="G75" s="42"/>
      <c r="H75" s="42"/>
      <c r="I75" s="42"/>
      <c r="T75" s="1"/>
    </row>
    <row r="76" spans="2:20" x14ac:dyDescent="0.2">
      <c r="D76" s="42"/>
      <c r="E76" s="42"/>
      <c r="F76" s="42"/>
      <c r="G76" s="42"/>
      <c r="H76" s="42"/>
      <c r="I76" s="42"/>
      <c r="T76" s="1"/>
    </row>
    <row r="77" spans="2:20" x14ac:dyDescent="0.2">
      <c r="D77" s="42"/>
      <c r="E77" s="42"/>
      <c r="F77" s="42"/>
      <c r="G77" s="42"/>
      <c r="H77" s="42"/>
      <c r="I77" s="42"/>
      <c r="T77" s="1"/>
    </row>
    <row r="78" spans="2:20" ht="13.2" x14ac:dyDescent="0.2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T78" s="1"/>
    </row>
    <row r="79" spans="2:20" x14ac:dyDescent="0.2">
      <c r="D79" s="42"/>
      <c r="E79" s="42"/>
      <c r="F79" s="42"/>
      <c r="G79" s="42"/>
      <c r="H79" s="42"/>
      <c r="I79" s="42"/>
      <c r="T79" s="1"/>
    </row>
  </sheetData>
  <sheetProtection algorithmName="SHA-512" hashValue="odiewaAZCrmDOLjH3vj+OarulBqdUDDvy3Yz+XpDkGo/E9mBUpPN/2AHiczmiuGggIJLJejkjerTz7POmfrALA==" saltValue="HfBog51A4JWuxQJBWXhKuA==" spinCount="100000" sheet="1" objects="1" scenarios="1"/>
  <mergeCells count="34">
    <mergeCell ref="B1:Q1"/>
    <mergeCell ref="B2:Q2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F38:H38"/>
    <mergeCell ref="L38:N38"/>
    <mergeCell ref="F39:H39"/>
    <mergeCell ref="L39:N39"/>
    <mergeCell ref="J4:J5"/>
    <mergeCell ref="K4:K5"/>
    <mergeCell ref="L4:L5"/>
    <mergeCell ref="M4:M5"/>
    <mergeCell ref="N4:N5"/>
    <mergeCell ref="O4:O5"/>
    <mergeCell ref="F49:H49"/>
    <mergeCell ref="L49:N49"/>
    <mergeCell ref="F50:H50"/>
    <mergeCell ref="L50:N50"/>
    <mergeCell ref="F62:H62"/>
    <mergeCell ref="I62:K62"/>
    <mergeCell ref="L62:N62"/>
    <mergeCell ref="F63:H63"/>
    <mergeCell ref="I63:K63"/>
    <mergeCell ref="L63:N63"/>
    <mergeCell ref="C64:K64"/>
    <mergeCell ref="B78:Q78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Footer>&amp;ROAB/PR - Execução Orçamentária janeiro a dezembro 2019 -  Receitas e Despesas - Sintético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SINT_REC_DESP dez-19</vt:lpstr>
      <vt:lpstr>'SINT_REC_DESP dez-19'!Area_de_impressao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Cesar de Oliveira</dc:creator>
  <cp:lastModifiedBy>Rogerio Cesar de Oliveira</cp:lastModifiedBy>
  <dcterms:created xsi:type="dcterms:W3CDTF">2020-08-13T13:47:10Z</dcterms:created>
  <dcterms:modified xsi:type="dcterms:W3CDTF">2020-08-13T14:32:21Z</dcterms:modified>
</cp:coreProperties>
</file>