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DRE Anual 2013 OABP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8" i="1"/>
  <c r="K29" i="1"/>
  <c r="K28" i="1" s="1"/>
  <c r="K27" i="1" s="1"/>
  <c r="K18" i="1"/>
  <c r="K11" i="1"/>
  <c r="M10" i="1" l="1"/>
  <c r="K10" i="1"/>
  <c r="M29" i="1" l="1"/>
  <c r="M28" i="1" s="1"/>
  <c r="M27" i="1" s="1"/>
  <c r="M25" i="1" s="1"/>
  <c r="K25" i="1"/>
  <c r="M8" i="1"/>
  <c r="M21" i="1" s="1"/>
  <c r="M23" i="1" s="1"/>
  <c r="K8" i="1"/>
  <c r="K21" i="1" s="1"/>
  <c r="K23" i="1" s="1"/>
  <c r="M38" i="1" l="1"/>
  <c r="M40" i="1" s="1"/>
  <c r="K38" i="1"/>
  <c r="K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<sst xmlns="http://schemas.openxmlformats.org/spreadsheetml/2006/main" count="33" uniqueCount="33">
  <si>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</si>
  <si>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</si>
  <si>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</si>
  <si>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</si>
  <si>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</si>
  <si>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</si>
  <si>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</si>
  <si>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</si>
  <si>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</si>
  <si>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</si>
  <si>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</si>
  <si>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</si>
  <si>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</si>
  <si>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</si>
  <si>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</si>
  <si>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</si>
  <si>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</si>
  <si>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</si>
  <si>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</si>
  <si>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</si>
  <si>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</si>
  <si>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</si>
  <si>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</si>
  <si>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</si>
  <si>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</si>
  <si>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</si>
  <si>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</si>
  <si>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SUPERAVIT DO EXERCICIO</t>
  </si>
  <si>
    <t>JULIANO JOSÉ BREDA</t>
  </si>
  <si>
    <t>ROGÉRIO CESAR DE OLIVEIRA</t>
  </si>
  <si>
    <t>Presidente da OAB/Paraná</t>
  </si>
  <si>
    <t>Contador CRC/PR 033583/O-0</t>
  </si>
  <si>
    <t>Demonstrações de Resultado para os períodos findos em 31/12/2013 e 31/12/2012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</si>
</sst>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43" fontId="2" fillId="2" borderId="10" xfId="0" applyNumberFormat="1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43" fontId="1" fillId="2" borderId="0" xfId="0" applyNumberFormat="1" applyFont="1" applyFill="1"/>
    <xf numFmtId="0" fontId="2" fillId="2" borderId="11" xfId="0" applyFont="1" applyFill="1" applyBorder="1"/>
    <xf numFmtId="43" fontId="2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U14" sqref="U14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4.140625" style="1" bestFit="1" customWidth="1"/>
    <col min="14" max="16384" width="9.140625" style="1"/>
  </cols>
  <sheetData>
    <row r="1" spans="2:13" ht="6.75" customHeight="1" thickBot="1" x14ac:dyDescent="0.25"/>
    <row r="2" spans="2:13" x14ac:dyDescent="0.2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x14ac:dyDescent="0.2">
      <c r="B3" s="15" t="s">
        <v>32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2:13" ht="12.75" thickBot="1" x14ac:dyDescent="0.25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2:13" x14ac:dyDescent="0.2">
      <c r="K5" s="2"/>
      <c r="M5" s="2"/>
    </row>
    <row r="6" spans="2:13" ht="12.75" thickBot="1" x14ac:dyDescent="0.25">
      <c r="K6" s="3">
        <v>41639</v>
      </c>
      <c r="M6" s="3">
        <v>41274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36337820.5</v>
      </c>
      <c r="L8" s="6"/>
      <c r="M8" s="5">
        <f>M10</f>
        <v>40265403.699999996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36337820.5</v>
      </c>
      <c r="M10" s="2">
        <f>M11+M18</f>
        <v>40265403.699999996</v>
      </c>
    </row>
    <row r="11" spans="2:13" x14ac:dyDescent="0.2">
      <c r="C11" s="1" t="s">
        <v>4</v>
      </c>
      <c r="K11" s="2">
        <f>SUM(K12:K17)</f>
        <v>35863212.630000003</v>
      </c>
      <c r="M11" s="2">
        <f>SUM(M12:M17)</f>
        <v>39512640.549999997</v>
      </c>
    </row>
    <row r="12" spans="2:13" x14ac:dyDescent="0.2">
      <c r="D12" s="1" t="s">
        <v>5</v>
      </c>
      <c r="K12" s="2">
        <v>25376119.359999999</v>
      </c>
      <c r="M12" s="2">
        <v>23382300.030000001</v>
      </c>
    </row>
    <row r="13" spans="2:13" x14ac:dyDescent="0.2">
      <c r="D13" s="1" t="s">
        <v>6</v>
      </c>
      <c r="K13" s="2">
        <v>2977085.28</v>
      </c>
      <c r="M13" s="2">
        <v>4304823.87</v>
      </c>
    </row>
    <row r="14" spans="2:13" x14ac:dyDescent="0.2">
      <c r="D14" s="1" t="s">
        <v>7</v>
      </c>
      <c r="K14" s="2">
        <v>43109.36</v>
      </c>
      <c r="M14" s="2">
        <v>50668.03</v>
      </c>
    </row>
    <row r="15" spans="2:13" x14ac:dyDescent="0.2">
      <c r="D15" s="1" t="s">
        <v>8</v>
      </c>
      <c r="K15" s="2">
        <v>1384677.14</v>
      </c>
      <c r="M15" s="2">
        <v>1548884.17</v>
      </c>
    </row>
    <row r="16" spans="2:13" x14ac:dyDescent="0.2">
      <c r="D16" s="1" t="s">
        <v>9</v>
      </c>
      <c r="K16" s="2">
        <v>6080732.4900000002</v>
      </c>
      <c r="M16" s="2">
        <v>7756697.9699999997</v>
      </c>
    </row>
    <row r="17" spans="2:13" x14ac:dyDescent="0.2">
      <c r="D17" s="1" t="s">
        <v>10</v>
      </c>
      <c r="K17" s="2">
        <v>1489</v>
      </c>
      <c r="M17" s="2">
        <v>2469266.48</v>
      </c>
    </row>
    <row r="18" spans="2:13" x14ac:dyDescent="0.2">
      <c r="C18" s="1" t="s">
        <v>11</v>
      </c>
      <c r="K18" s="2">
        <f>K19</f>
        <v>474607.87</v>
      </c>
      <c r="M18" s="2">
        <f>M19</f>
        <v>752763.15</v>
      </c>
    </row>
    <row r="19" spans="2:13" x14ac:dyDescent="0.2">
      <c r="D19" s="1" t="s">
        <v>12</v>
      </c>
      <c r="K19" s="2">
        <v>474607.87</v>
      </c>
      <c r="M19" s="2">
        <v>752763.15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36337820.5</v>
      </c>
      <c r="L21" s="9"/>
      <c r="M21" s="10">
        <f>M8</f>
        <v>40265403.699999996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36337820.5</v>
      </c>
      <c r="L23" s="9"/>
      <c r="M23" s="10">
        <f>M21</f>
        <v>40265403.699999996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36593772.350000001</v>
      </c>
      <c r="L25" s="9"/>
      <c r="M25" s="10">
        <f>M27</f>
        <v>35251150.540000007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36593772.350000001</v>
      </c>
      <c r="M27" s="2">
        <f>M28</f>
        <v>35251150.540000007</v>
      </c>
    </row>
    <row r="28" spans="2:13" x14ac:dyDescent="0.2">
      <c r="C28" s="1" t="s">
        <v>17</v>
      </c>
      <c r="K28" s="2">
        <f>K29</f>
        <v>36593772.350000001</v>
      </c>
      <c r="M28" s="2">
        <f>M29</f>
        <v>35251150.540000007</v>
      </c>
    </row>
    <row r="29" spans="2:13" x14ac:dyDescent="0.2">
      <c r="D29" s="1" t="s">
        <v>18</v>
      </c>
      <c r="K29" s="2">
        <f>SUM(K30:K36)</f>
        <v>36593772.350000001</v>
      </c>
      <c r="M29" s="2">
        <f>SUM(M30:M36)</f>
        <v>35251150.540000007</v>
      </c>
    </row>
    <row r="30" spans="2:13" x14ac:dyDescent="0.2">
      <c r="E30" s="1" t="s">
        <v>19</v>
      </c>
      <c r="K30" s="2">
        <v>14646590.75</v>
      </c>
      <c r="M30" s="2">
        <v>13473939.98</v>
      </c>
    </row>
    <row r="31" spans="2:13" x14ac:dyDescent="0.2">
      <c r="E31" s="1" t="s">
        <v>20</v>
      </c>
      <c r="K31" s="2">
        <v>1243824.3799999999</v>
      </c>
      <c r="M31" s="2">
        <v>1856409.45</v>
      </c>
    </row>
    <row r="32" spans="2:13" x14ac:dyDescent="0.2">
      <c r="E32" s="1" t="s">
        <v>21</v>
      </c>
      <c r="K32" s="2">
        <v>449285.57</v>
      </c>
      <c r="M32" s="2">
        <v>490365.99</v>
      </c>
    </row>
    <row r="33" spans="2:13" x14ac:dyDescent="0.2">
      <c r="E33" s="1" t="s">
        <v>22</v>
      </c>
      <c r="K33" s="2">
        <v>8332273.0499999998</v>
      </c>
      <c r="M33" s="2">
        <v>8199586.8799999999</v>
      </c>
    </row>
    <row r="34" spans="2:13" x14ac:dyDescent="0.2">
      <c r="E34" s="1" t="s">
        <v>23</v>
      </c>
      <c r="K34" s="2">
        <v>1731897.67</v>
      </c>
      <c r="M34" s="2">
        <v>1314703.94</v>
      </c>
    </row>
    <row r="35" spans="2:13" x14ac:dyDescent="0.2">
      <c r="E35" s="1" t="s">
        <v>24</v>
      </c>
      <c r="K35" s="2">
        <v>266279.3</v>
      </c>
      <c r="M35" s="2">
        <v>243208</v>
      </c>
    </row>
    <row r="36" spans="2:13" x14ac:dyDescent="0.2">
      <c r="E36" s="1" t="s">
        <v>25</v>
      </c>
      <c r="K36" s="2">
        <v>9923621.6300000008</v>
      </c>
      <c r="M36" s="2">
        <v>9672936.3000000007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-255951.85000000149</v>
      </c>
      <c r="L38" s="9"/>
      <c r="M38" s="10">
        <f>M23-M25</f>
        <v>5014253.159999989</v>
      </c>
    </row>
    <row r="39" spans="2:13" x14ac:dyDescent="0.2">
      <c r="K39" s="8"/>
      <c r="M39" s="2"/>
    </row>
    <row r="40" spans="2:13" x14ac:dyDescent="0.2">
      <c r="B40" s="9" t="s">
        <v>27</v>
      </c>
      <c r="C40" s="9"/>
      <c r="D40" s="9"/>
      <c r="E40" s="9"/>
      <c r="F40" s="9"/>
      <c r="G40" s="9"/>
      <c r="H40" s="9"/>
      <c r="I40" s="9"/>
      <c r="J40" s="9"/>
      <c r="K40" s="10">
        <f>K38</f>
        <v>-255951.85000000149</v>
      </c>
      <c r="L40" s="9"/>
      <c r="M40" s="10">
        <f>M38</f>
        <v>5014253.159999989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1" t="s">
        <v>28</v>
      </c>
      <c r="E45" s="11"/>
      <c r="F45" s="11"/>
      <c r="G45" s="11"/>
      <c r="H45" s="11"/>
      <c r="J45" s="11" t="s">
        <v>29</v>
      </c>
      <c r="K45" s="11"/>
      <c r="L45" s="11"/>
      <c r="M45" s="11"/>
    </row>
    <row r="46" spans="2:13" x14ac:dyDescent="0.2">
      <c r="D46" s="11" t="s">
        <v>30</v>
      </c>
      <c r="E46" s="11"/>
      <c r="F46" s="11"/>
      <c r="G46" s="11"/>
      <c r="H46" s="11"/>
      <c r="J46" s="11" t="s">
        <v>31</v>
      </c>
      <c r="K46" s="11"/>
      <c r="L46" s="11"/>
      <c r="M46" s="11"/>
    </row>
    <row r="47" spans="2:13" x14ac:dyDescent="0.2">
      <c r="K47" s="2"/>
      <c r="M47" s="2"/>
    </row>
  </sheetData>
  <sheetProtection algorithmName="SHA-512" hashValue="uwjb8Vj4e4onkHniyvXQ95z5HpmqxTFVfYNj9RcOeCA8Up0C1NVEKk1dClM1LmnCJ6CHwvkpS8qHtfbKDBDPDQ==" saltValue="b9B1r7ungi6RDNt+GrlV3w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 Anual 2013 OABPR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2015-07-03T15:33:52Z</cp:lastPrinted>
  <dcterms:created xsi:type="dcterms:W3CDTF">2015-07-03T13:44:22Z</dcterms:created>
  <dcterms:modified xsi:type="dcterms:W3CDTF">2015-07-03T15:33:55Z</dcterms:modified>
</cp:coreProperties>
</file>