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6\Portal Transparência 2016 OABPR\2016\"/>
    </mc:Choice>
  </mc:AlternateContent>
  <bookViews>
    <workbookView xWindow="0" yWindow="0" windowWidth="20490" windowHeight="7560"/>
  </bookViews>
  <sheets>
    <sheet name="Demonstr Resultado 2º Trim 2016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1" l="1"/>
  <c r="M35" i="1"/>
  <c r="M34" i="1"/>
  <c r="M33" i="1"/>
  <c r="M32" i="1"/>
  <c r="M31" i="1"/>
  <c r="M30" i="1"/>
  <c r="M19" i="1"/>
  <c r="M17" i="1"/>
  <c r="M16" i="1"/>
  <c r="M15" i="1"/>
  <c r="M14" i="1"/>
  <c r="M13" i="1"/>
  <c r="M12" i="1"/>
  <c r="K11" i="1" l="1"/>
  <c r="M29" i="1" l="1"/>
  <c r="M28" i="1" s="1"/>
  <c r="M27" i="1" s="1"/>
  <c r="M25" i="1" s="1"/>
  <c r="K29" i="1"/>
  <c r="K28" i="1" s="1"/>
  <c r="K27" i="1" s="1"/>
  <c r="K25" i="1" s="1"/>
  <c r="M18" i="1"/>
  <c r="K18" i="1"/>
  <c r="M11" i="1"/>
  <c r="K10" i="1" l="1"/>
  <c r="K8" i="1" s="1"/>
  <c r="K21" i="1" s="1"/>
  <c r="K23" i="1" s="1"/>
  <c r="K38" i="1" s="1"/>
  <c r="K40" i="1" s="1"/>
  <c r="M10" i="1"/>
  <c r="M8" i="1" s="1"/>
  <c r="M21" i="1" s="1"/>
  <c r="M23" i="1" s="1"/>
  <c r="M38" i="1" s="1"/>
  <c r="M40" i="1" s="1"/>
</calcChain>
</file>

<file path=xl/sharedStrings.xml><?xml version="1.0" encoding="utf-8"?>
<sst xmlns="http://schemas.openxmlformats.org/spreadsheetml/2006/main" count="33" uniqueCount="33">
  <si>
    <t>ORDEM DOS ADVOGADOS DO BRASIL - SEÇÃO DO PARANÁ</t>
  </si>
  <si>
    <t>(Valores em reais - R$)</t>
  </si>
  <si>
    <t>RECEITA OPERACIONAL BRUTA</t>
  </si>
  <si>
    <t>RECEITAS</t>
  </si>
  <si>
    <t>RECEITAS CORRENTES</t>
  </si>
  <si>
    <t>ANUIDADES DO EXERCÍCIO</t>
  </si>
  <si>
    <t>ANUIDADES DE EXERCÍCIOS ANTERIORES</t>
  </si>
  <si>
    <t>RECEITAS SOBRE INFRAÇÕES</t>
  </si>
  <si>
    <t>RECEITAS DE SERVIÇOS</t>
  </si>
  <si>
    <t>RECEITAS DIVERSAS</t>
  </si>
  <si>
    <t>TRANSFERÊNCIAS INTRACONSELHOS</t>
  </si>
  <si>
    <t>RECEITAS DE CAPITAL</t>
  </si>
  <si>
    <t>RECEITAS PATRIMONIAIS</t>
  </si>
  <si>
    <t>RECEITA LÍQUIDA</t>
  </si>
  <si>
    <t>RESULTADO BRUTO</t>
  </si>
  <si>
    <t>DESPESAS OPERACIONAIS</t>
  </si>
  <si>
    <t>DESPESAS</t>
  </si>
  <si>
    <t>DESPESAS CORRENTES</t>
  </si>
  <si>
    <t>DESPESAS DE CUSTEIO</t>
  </si>
  <si>
    <t>PESSOAL</t>
  </si>
  <si>
    <t>MATERIAL DE CONSUMO</t>
  </si>
  <si>
    <t>SERVIÇOS DE TERCEIROS - PESSOA FÍSICA</t>
  </si>
  <si>
    <t>SERVIÇOS DE TERCEIROS - PESSOA JURÍDICA</t>
  </si>
  <si>
    <t>DESPESAS COM DEPRECIAÇÕES</t>
  </si>
  <si>
    <t>OUTRAS DESPESAS</t>
  </si>
  <si>
    <t>TRANSFERÊNCIAS CORRENTES</t>
  </si>
  <si>
    <t>RESULTADO OPERACIONAL</t>
  </si>
  <si>
    <t>ROGÉRIO CESAR DE OLIVEIRA</t>
  </si>
  <si>
    <t>Presidente da OAB/Paraná</t>
  </si>
  <si>
    <t>Contador CRC/PR 033583/O-0</t>
  </si>
  <si>
    <t>SUPERAVIT / DEFICIT DO PERÍODO</t>
  </si>
  <si>
    <t>Demonstrações de Resultado para os períodos findos em 30/06/2016 e 30/06/2015</t>
  </si>
  <si>
    <t>JOSÉ AUGUSTO ARAÚJO DE NORONHA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</si>
</sst>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14" fontId="3" fillId="2" borderId="9" xfId="0" applyNumberFormat="1" applyFont="1" applyFill="1" applyBorder="1" applyAlignment="1">
      <alignment horizontal="center"/>
    </xf>
    <xf numFmtId="0" fontId="3" fillId="2" borderId="10" xfId="0" applyFont="1" applyFill="1" applyBorder="1"/>
    <xf numFmtId="43" fontId="3" fillId="2" borderId="10" xfId="0" applyNumberFormat="1" applyFont="1" applyFill="1" applyBorder="1"/>
    <xf numFmtId="0" fontId="2" fillId="2" borderId="10" xfId="0" applyFont="1" applyFill="1" applyBorder="1"/>
    <xf numFmtId="164" fontId="2" fillId="2" borderId="10" xfId="0" applyNumberFormat="1" applyFont="1" applyFill="1" applyBorder="1"/>
    <xf numFmtId="43" fontId="2" fillId="2" borderId="0" xfId="0" applyNumberFormat="1" applyFont="1" applyFill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1" fillId="2" borderId="0" xfId="0" applyNumberFormat="1" applyFont="1" applyFill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63976</xdr:colOff>
      <xdr:row>1</xdr:row>
      <xdr:rowOff>47626</xdr:rowOff>
    </xdr:from>
    <xdr:ext cx="593250" cy="371474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26" y="133351"/>
          <a:ext cx="593250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DORIA/Rog&#233;rio%20Oliveira/OAB%202015/Portal%20Transpar&#234;ncia%202015%20OABPR/2015/Dem%20Result%202&#186;%20Trim%202015%20OABP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onstr Resultado 2º Trim 2015"/>
    </sheetNames>
    <sheetDataSet>
      <sheetData sheetId="0">
        <row r="12">
          <cell r="K12">
            <v>4434962.6100000003</v>
          </cell>
        </row>
        <row r="13">
          <cell r="K13">
            <v>1619761.22</v>
          </cell>
        </row>
        <row r="14">
          <cell r="K14">
            <v>8396.4699999999993</v>
          </cell>
        </row>
        <row r="15">
          <cell r="K15">
            <v>405277.7</v>
          </cell>
        </row>
        <row r="16">
          <cell r="K16">
            <v>970176.28</v>
          </cell>
        </row>
        <row r="17">
          <cell r="K17">
            <v>0</v>
          </cell>
        </row>
        <row r="19">
          <cell r="K19">
            <v>454813.19</v>
          </cell>
        </row>
        <row r="30">
          <cell r="K30">
            <v>4849472.8099999996</v>
          </cell>
        </row>
        <row r="31">
          <cell r="K31">
            <v>406574.86</v>
          </cell>
        </row>
        <row r="32">
          <cell r="K32">
            <v>142339.85999999999</v>
          </cell>
        </row>
        <row r="33">
          <cell r="K33">
            <v>2406477.54</v>
          </cell>
        </row>
        <row r="34">
          <cell r="K34">
            <v>472573.97</v>
          </cell>
        </row>
        <row r="35">
          <cell r="K35">
            <v>156982.45000000001</v>
          </cell>
        </row>
        <row r="36">
          <cell r="K36">
            <v>2118901.11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tabSelected="1" workbookViewId="0">
      <selection activeCell="T14" sqref="T14"/>
    </sheetView>
  </sheetViews>
  <sheetFormatPr defaultRowHeight="12" x14ac:dyDescent="0.2"/>
  <cols>
    <col min="1" max="1" width="1.42578125" style="1" customWidth="1"/>
    <col min="2" max="4" width="2.7109375" style="1" customWidth="1"/>
    <col min="5" max="8" width="9.140625" style="1"/>
    <col min="9" max="9" width="13.5703125" style="1" customWidth="1"/>
    <col min="10" max="10" width="6.5703125" style="1" customWidth="1"/>
    <col min="11" max="11" width="14.140625" style="1" bestFit="1" customWidth="1"/>
    <col min="12" max="12" width="2.7109375" style="1" customWidth="1"/>
    <col min="13" max="13" width="13.28515625" style="1" customWidth="1"/>
    <col min="14" max="16384" width="9.140625" style="1"/>
  </cols>
  <sheetData>
    <row r="1" spans="2:13" ht="6.75" customHeight="1" thickBot="1" x14ac:dyDescent="0.25"/>
    <row r="2" spans="2:13" x14ac:dyDescent="0.2">
      <c r="B2" s="13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</row>
    <row r="3" spans="2:13" x14ac:dyDescent="0.2">
      <c r="B3" s="16" t="s">
        <v>31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</row>
    <row r="4" spans="2:13" ht="12.75" thickBot="1" x14ac:dyDescent="0.25">
      <c r="B4" s="1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spans="2:13" x14ac:dyDescent="0.2">
      <c r="K5" s="2"/>
      <c r="M5" s="2"/>
    </row>
    <row r="6" spans="2:13" ht="12.75" thickBot="1" x14ac:dyDescent="0.25">
      <c r="K6" s="3">
        <v>42551</v>
      </c>
      <c r="M6" s="3">
        <v>42185</v>
      </c>
    </row>
    <row r="7" spans="2:13" ht="12.75" thickTop="1" x14ac:dyDescent="0.2">
      <c r="K7" s="2"/>
      <c r="M7" s="2"/>
    </row>
    <row r="8" spans="2:13" x14ac:dyDescent="0.2">
      <c r="B8" s="4" t="s">
        <v>2</v>
      </c>
      <c r="C8" s="4"/>
      <c r="D8" s="4"/>
      <c r="E8" s="4"/>
      <c r="F8" s="4"/>
      <c r="G8" s="4"/>
      <c r="H8" s="4"/>
      <c r="I8" s="4"/>
      <c r="J8" s="4"/>
      <c r="K8" s="5">
        <f>K10</f>
        <v>8735345.1599999983</v>
      </c>
      <c r="L8" s="6"/>
      <c r="M8" s="5">
        <f>M10</f>
        <v>7893387.4700000007</v>
      </c>
    </row>
    <row r="9" spans="2:13" x14ac:dyDescent="0.2">
      <c r="B9" s="6"/>
      <c r="C9" s="6"/>
      <c r="D9" s="6"/>
      <c r="E9" s="6"/>
      <c r="F9" s="6"/>
      <c r="G9" s="6"/>
      <c r="H9" s="6"/>
      <c r="I9" s="6"/>
      <c r="J9" s="6"/>
      <c r="K9" s="7"/>
      <c r="L9" s="6"/>
      <c r="M9" s="7"/>
    </row>
    <row r="10" spans="2:13" x14ac:dyDescent="0.2">
      <c r="B10" s="1" t="s">
        <v>3</v>
      </c>
      <c r="K10" s="2">
        <f>K11+K18</f>
        <v>8735345.1599999983</v>
      </c>
      <c r="M10" s="2">
        <f>M11+M18</f>
        <v>7893387.4700000007</v>
      </c>
    </row>
    <row r="11" spans="2:13" x14ac:dyDescent="0.2">
      <c r="C11" s="1" t="s">
        <v>4</v>
      </c>
      <c r="K11" s="2">
        <f>SUM(K12:K17)</f>
        <v>8228224.919999999</v>
      </c>
      <c r="M11" s="2">
        <f>SUM(M12:M17)</f>
        <v>7438574.2800000003</v>
      </c>
    </row>
    <row r="12" spans="2:13" x14ac:dyDescent="0.2">
      <c r="D12" s="1" t="s">
        <v>5</v>
      </c>
      <c r="K12" s="8">
        <v>5101202.5199999996</v>
      </c>
      <c r="M12" s="11">
        <f>'[1]Demonstr Resultado 2º Trim 2015'!K12</f>
        <v>4434962.6100000003</v>
      </c>
    </row>
    <row r="13" spans="2:13" x14ac:dyDescent="0.2">
      <c r="D13" s="1" t="s">
        <v>6</v>
      </c>
      <c r="K13" s="8">
        <v>1495782.3400000003</v>
      </c>
      <c r="M13" s="11">
        <f>'[1]Demonstr Resultado 2º Trim 2015'!K13</f>
        <v>1619761.22</v>
      </c>
    </row>
    <row r="14" spans="2:13" x14ac:dyDescent="0.2">
      <c r="D14" s="1" t="s">
        <v>7</v>
      </c>
      <c r="K14" s="8">
        <v>3495.58</v>
      </c>
      <c r="M14" s="11">
        <f>'[1]Demonstr Resultado 2º Trim 2015'!K14</f>
        <v>8396.4699999999993</v>
      </c>
    </row>
    <row r="15" spans="2:13" x14ac:dyDescent="0.2">
      <c r="D15" s="1" t="s">
        <v>8</v>
      </c>
      <c r="K15" s="8">
        <v>546313.47</v>
      </c>
      <c r="M15" s="11">
        <f>'[1]Demonstr Resultado 2º Trim 2015'!K15</f>
        <v>405277.7</v>
      </c>
    </row>
    <row r="16" spans="2:13" x14ac:dyDescent="0.2">
      <c r="D16" s="1" t="s">
        <v>9</v>
      </c>
      <c r="K16" s="8">
        <v>1081431.0099999998</v>
      </c>
      <c r="M16" s="11">
        <f>'[1]Demonstr Resultado 2º Trim 2015'!K16</f>
        <v>970176.28</v>
      </c>
    </row>
    <row r="17" spans="2:13" x14ac:dyDescent="0.2">
      <c r="D17" s="1" t="s">
        <v>10</v>
      </c>
      <c r="K17" s="8">
        <v>0</v>
      </c>
      <c r="M17" s="11">
        <f>'[1]Demonstr Resultado 2º Trim 2015'!K17</f>
        <v>0</v>
      </c>
    </row>
    <row r="18" spans="2:13" x14ac:dyDescent="0.2">
      <c r="C18" s="1" t="s">
        <v>11</v>
      </c>
      <c r="K18" s="2">
        <f>K19</f>
        <v>507120.24</v>
      </c>
      <c r="M18" s="2">
        <f>M19</f>
        <v>454813.19</v>
      </c>
    </row>
    <row r="19" spans="2:13" x14ac:dyDescent="0.2">
      <c r="D19" s="1" t="s">
        <v>12</v>
      </c>
      <c r="K19" s="8">
        <v>507120.24</v>
      </c>
      <c r="M19" s="11">
        <f>'[1]Demonstr Resultado 2º Trim 2015'!K19</f>
        <v>454813.19</v>
      </c>
    </row>
    <row r="20" spans="2:13" x14ac:dyDescent="0.2">
      <c r="K20" s="2"/>
      <c r="M20" s="2"/>
    </row>
    <row r="21" spans="2:13" x14ac:dyDescent="0.2">
      <c r="B21" s="9" t="s">
        <v>13</v>
      </c>
      <c r="C21" s="9"/>
      <c r="D21" s="9"/>
      <c r="E21" s="9"/>
      <c r="F21" s="9"/>
      <c r="G21" s="9"/>
      <c r="H21" s="9"/>
      <c r="I21" s="9"/>
      <c r="J21" s="9"/>
      <c r="K21" s="10">
        <f>K8</f>
        <v>8735345.1599999983</v>
      </c>
      <c r="L21" s="9"/>
      <c r="M21" s="10">
        <f>M8</f>
        <v>7893387.4700000007</v>
      </c>
    </row>
    <row r="22" spans="2:13" x14ac:dyDescent="0.2">
      <c r="K22" s="8"/>
      <c r="M22" s="2"/>
    </row>
    <row r="23" spans="2:13" x14ac:dyDescent="0.2">
      <c r="B23" s="9" t="s">
        <v>14</v>
      </c>
      <c r="C23" s="9"/>
      <c r="D23" s="9"/>
      <c r="E23" s="9"/>
      <c r="F23" s="9"/>
      <c r="G23" s="9"/>
      <c r="H23" s="9"/>
      <c r="I23" s="9"/>
      <c r="J23" s="9"/>
      <c r="K23" s="10">
        <f>K21</f>
        <v>8735345.1599999983</v>
      </c>
      <c r="L23" s="9"/>
      <c r="M23" s="10">
        <f>M21</f>
        <v>7893387.4700000007</v>
      </c>
    </row>
    <row r="24" spans="2:13" x14ac:dyDescent="0.2">
      <c r="K24" s="8"/>
      <c r="M24" s="2"/>
    </row>
    <row r="25" spans="2:13" x14ac:dyDescent="0.2">
      <c r="B25" s="9" t="s">
        <v>15</v>
      </c>
      <c r="C25" s="9"/>
      <c r="D25" s="9"/>
      <c r="E25" s="9"/>
      <c r="F25" s="9"/>
      <c r="G25" s="9"/>
      <c r="H25" s="9"/>
      <c r="I25" s="9"/>
      <c r="J25" s="9"/>
      <c r="K25" s="10">
        <f>K27</f>
        <v>11026951.509999998</v>
      </c>
      <c r="L25" s="9"/>
      <c r="M25" s="10">
        <f>M27</f>
        <v>10553322.6</v>
      </c>
    </row>
    <row r="26" spans="2:13" x14ac:dyDescent="0.2">
      <c r="K26" s="2"/>
      <c r="M26" s="2"/>
    </row>
    <row r="27" spans="2:13" x14ac:dyDescent="0.2">
      <c r="B27" s="1" t="s">
        <v>16</v>
      </c>
      <c r="K27" s="2">
        <f>K28</f>
        <v>11026951.509999998</v>
      </c>
      <c r="M27" s="2">
        <f>M28</f>
        <v>10553322.6</v>
      </c>
    </row>
    <row r="28" spans="2:13" x14ac:dyDescent="0.2">
      <c r="C28" s="1" t="s">
        <v>17</v>
      </c>
      <c r="K28" s="2">
        <f>K29</f>
        <v>11026951.509999998</v>
      </c>
      <c r="M28" s="2">
        <f>M29</f>
        <v>10553322.6</v>
      </c>
    </row>
    <row r="29" spans="2:13" x14ac:dyDescent="0.2">
      <c r="D29" s="1" t="s">
        <v>18</v>
      </c>
      <c r="K29" s="2">
        <f>SUM(K30:K36)</f>
        <v>11026951.509999998</v>
      </c>
      <c r="M29" s="2">
        <f>SUM(M30:M36)</f>
        <v>10553322.6</v>
      </c>
    </row>
    <row r="30" spans="2:13" x14ac:dyDescent="0.2">
      <c r="E30" s="1" t="s">
        <v>19</v>
      </c>
      <c r="K30" s="8">
        <v>5345820.8599999994</v>
      </c>
      <c r="M30" s="11">
        <f>'[1]Demonstr Resultado 2º Trim 2015'!K30</f>
        <v>4849472.8099999996</v>
      </c>
    </row>
    <row r="31" spans="2:13" x14ac:dyDescent="0.2">
      <c r="E31" s="1" t="s">
        <v>20</v>
      </c>
      <c r="K31" s="8">
        <v>364208.15</v>
      </c>
      <c r="M31" s="11">
        <f>'[1]Demonstr Resultado 2º Trim 2015'!K31</f>
        <v>406574.86</v>
      </c>
    </row>
    <row r="32" spans="2:13" x14ac:dyDescent="0.2">
      <c r="E32" s="1" t="s">
        <v>21</v>
      </c>
      <c r="K32" s="8">
        <v>136714.31</v>
      </c>
      <c r="M32" s="11">
        <f>'[1]Demonstr Resultado 2º Trim 2015'!K32</f>
        <v>142339.85999999999</v>
      </c>
    </row>
    <row r="33" spans="2:13" x14ac:dyDescent="0.2">
      <c r="E33" s="1" t="s">
        <v>22</v>
      </c>
      <c r="K33" s="8">
        <v>2316819.9499999997</v>
      </c>
      <c r="M33" s="11">
        <f>'[1]Demonstr Resultado 2º Trim 2015'!K33</f>
        <v>2406477.54</v>
      </c>
    </row>
    <row r="34" spans="2:13" x14ac:dyDescent="0.2">
      <c r="E34" s="1" t="s">
        <v>23</v>
      </c>
      <c r="K34" s="8">
        <v>481814.54000000004</v>
      </c>
      <c r="M34" s="11">
        <f>'[1]Demonstr Resultado 2º Trim 2015'!K34</f>
        <v>472573.97</v>
      </c>
    </row>
    <row r="35" spans="2:13" x14ac:dyDescent="0.2">
      <c r="E35" s="1" t="s">
        <v>24</v>
      </c>
      <c r="K35" s="8">
        <v>72628.989999999991</v>
      </c>
      <c r="M35" s="11">
        <f>'[1]Demonstr Resultado 2º Trim 2015'!K35</f>
        <v>156982.45000000001</v>
      </c>
    </row>
    <row r="36" spans="2:13" x14ac:dyDescent="0.2">
      <c r="E36" s="1" t="s">
        <v>25</v>
      </c>
      <c r="K36" s="8">
        <v>2308944.71</v>
      </c>
      <c r="M36" s="11">
        <f>'[1]Demonstr Resultado 2º Trim 2015'!K36</f>
        <v>2118901.11</v>
      </c>
    </row>
    <row r="37" spans="2:13" x14ac:dyDescent="0.2">
      <c r="K37" s="2"/>
      <c r="M37" s="2"/>
    </row>
    <row r="38" spans="2:13" x14ac:dyDescent="0.2">
      <c r="B38" s="9" t="s">
        <v>26</v>
      </c>
      <c r="C38" s="9"/>
      <c r="D38" s="9"/>
      <c r="E38" s="9"/>
      <c r="F38" s="9"/>
      <c r="G38" s="9"/>
      <c r="H38" s="9"/>
      <c r="I38" s="9"/>
      <c r="J38" s="9"/>
      <c r="K38" s="10">
        <f>K23-K25</f>
        <v>-2291606.3499999996</v>
      </c>
      <c r="L38" s="9"/>
      <c r="M38" s="10">
        <f>M23-M25</f>
        <v>-2659935.129999999</v>
      </c>
    </row>
    <row r="39" spans="2:13" x14ac:dyDescent="0.2">
      <c r="K39" s="8"/>
      <c r="M39" s="2"/>
    </row>
    <row r="40" spans="2:13" x14ac:dyDescent="0.2">
      <c r="B40" s="9" t="s">
        <v>30</v>
      </c>
      <c r="C40" s="9"/>
      <c r="D40" s="9"/>
      <c r="E40" s="9"/>
      <c r="F40" s="9"/>
      <c r="G40" s="9"/>
      <c r="H40" s="9"/>
      <c r="I40" s="9"/>
      <c r="J40" s="9"/>
      <c r="K40" s="10">
        <f>K38</f>
        <v>-2291606.3499999996</v>
      </c>
      <c r="L40" s="9"/>
      <c r="M40" s="10">
        <f>M38</f>
        <v>-2659935.129999999</v>
      </c>
    </row>
    <row r="41" spans="2:13" x14ac:dyDescent="0.2">
      <c r="K41" s="2"/>
      <c r="M41" s="2"/>
    </row>
    <row r="42" spans="2:13" x14ac:dyDescent="0.2">
      <c r="K42" s="2"/>
      <c r="M42" s="2"/>
    </row>
    <row r="43" spans="2:13" x14ac:dyDescent="0.2">
      <c r="K43" s="2"/>
      <c r="M43" s="2"/>
    </row>
    <row r="44" spans="2:13" x14ac:dyDescent="0.2">
      <c r="K44" s="2"/>
      <c r="M44" s="2"/>
    </row>
    <row r="45" spans="2:13" x14ac:dyDescent="0.2">
      <c r="D45" s="12" t="s">
        <v>32</v>
      </c>
      <c r="E45" s="12"/>
      <c r="F45" s="12"/>
      <c r="G45" s="12"/>
      <c r="H45" s="12"/>
      <c r="J45" s="12" t="s">
        <v>27</v>
      </c>
      <c r="K45" s="12"/>
      <c r="L45" s="12"/>
      <c r="M45" s="12"/>
    </row>
    <row r="46" spans="2:13" x14ac:dyDescent="0.2">
      <c r="D46" s="12" t="s">
        <v>28</v>
      </c>
      <c r="E46" s="12"/>
      <c r="F46" s="12"/>
      <c r="G46" s="12"/>
      <c r="H46" s="12"/>
      <c r="J46" s="12" t="s">
        <v>29</v>
      </c>
      <c r="K46" s="12"/>
      <c r="L46" s="12"/>
      <c r="M46" s="12"/>
    </row>
    <row r="47" spans="2:13" x14ac:dyDescent="0.2">
      <c r="K47" s="2"/>
      <c r="M47" s="2"/>
    </row>
  </sheetData>
  <sheetProtection algorithmName="SHA-512" hashValue="Wn8h+0+tDM0JAalf1ARjReqQzdnibXm2R7nsPSaWTlq22FgUTPLhO9MPCig5PYebz2283XIU2yW1MIpQ3wOJuA==" saltValue="GnbBkVP1VVMl9VEoHEb3GQ==" spinCount="100000" sheet="1" objects="1" scenarios="1"/>
  <mergeCells count="7">
    <mergeCell ref="D46:H46"/>
    <mergeCell ref="J46:M46"/>
    <mergeCell ref="B2:M2"/>
    <mergeCell ref="B3:M3"/>
    <mergeCell ref="B4:M4"/>
    <mergeCell ref="D45:H45"/>
    <mergeCell ref="J45:M45"/>
  </mergeCells>
  <pageMargins left="1.299212598425197" right="0.51181102362204722" top="0.78740157480314965" bottom="0.78740157480314965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Demonstr Resultado 2º Trim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2015-07-03T14:14:04Z</cp:lastPrinted>
  <dcterms:created xsi:type="dcterms:W3CDTF">2015-07-03T13:44:22Z</dcterms:created>
  <dcterms:modified xsi:type="dcterms:W3CDTF">2016-10-10T16:45:31Z</dcterms:modified>
</cp:coreProperties>
</file>