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5\"/>
    </mc:Choice>
  </mc:AlternateContent>
  <bookViews>
    <workbookView xWindow="0" yWindow="0" windowWidth="20490" windowHeight="7560"/>
  </bookViews>
  <sheets>
    <sheet name="Balanc 3º Trim 2015" sheetId="1" r:id="rId1"/>
  </sheets>
  <externalReferences>
    <externalReference r:id="rId2"/>
  </externalReferences>
  <definedNames>
    <definedName name="_xlnm.Print_Area" localSheetId="0">'Balanc 3º Trim 2015'!$A$1:$M$77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" i="1" l="1"/>
  <c r="M62" i="1"/>
  <c r="M57" i="1"/>
  <c r="M56" i="1"/>
  <c r="M51" i="1"/>
  <c r="M50" i="1"/>
  <c r="M49" i="1"/>
  <c r="M48" i="1"/>
  <c r="M47" i="1"/>
  <c r="M46" i="1"/>
  <c r="M45" i="1"/>
  <c r="M44" i="1"/>
  <c r="M35" i="1"/>
  <c r="M34" i="1"/>
  <c r="M31" i="1"/>
  <c r="M30" i="1"/>
  <c r="M25" i="1"/>
  <c r="M22" i="1"/>
  <c r="M21" i="1"/>
  <c r="M20" i="1"/>
  <c r="M17" i="1"/>
  <c r="M16" i="1"/>
  <c r="M15" i="1"/>
  <c r="M14" i="1"/>
  <c r="M13" i="1"/>
  <c r="M61" i="1" l="1"/>
  <c r="M59" i="1"/>
  <c r="M55" i="1"/>
  <c r="M53" i="1" s="1"/>
  <c r="M43" i="1"/>
  <c r="M41" i="1"/>
  <c r="M33" i="1"/>
  <c r="M29" i="1"/>
  <c r="M24" i="1"/>
  <c r="M19" i="1"/>
  <c r="M12" i="1"/>
  <c r="M39" i="1" l="1"/>
  <c r="M27" i="1"/>
  <c r="M10" i="1"/>
  <c r="M8" i="1" s="1"/>
  <c r="K61" i="1"/>
  <c r="K59" i="1" l="1"/>
  <c r="K55" i="1"/>
  <c r="K53" i="1" s="1"/>
  <c r="K43" i="1"/>
  <c r="K41" i="1" s="1"/>
  <c r="K33" i="1"/>
  <c r="K29" i="1"/>
  <c r="K24" i="1"/>
  <c r="K19" i="1"/>
  <c r="K12" i="1"/>
  <c r="K39" i="1" l="1"/>
  <c r="K10" i="1"/>
  <c r="K27" i="1"/>
  <c r="K8" i="1" l="1"/>
</calcChain>
</file>

<file path=xl/sharedStrings.xml><?xml version="1.0" encoding="utf-8"?>
<sst xmlns="http://schemas.openxmlformats.org/spreadsheetml/2006/main" count="47" uniqueCount="44">
  <si>
    <t>ORDEM DOS ADVOGADOS DO BRASIL - SEÇÃO DO PARANÁ</t>
  </si>
  <si>
    <t>(Valores em reais - R$)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</si>
  <si>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</si>
  <si>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</si>
  <si>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</si>
  <si>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</si>
  <si>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</si>
  <si>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</si>
  <si>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</si>
  <si>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</si>
  <si>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</si>
  <si>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</si>
  <si>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</si>
  <si>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</si>
  <si>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</si>
  <si>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</si>
  <si>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</si>
  <si>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</si>
  <si>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</si>
  <si>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</si>
  <si>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</si>
  <si>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</si>
  <si>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</si>
  <si>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</si>
  <si>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</si>
  <si>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</si>
  <si>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</si>
  <si>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</si>
  <si>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</si>
  <si>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</si>
  <si>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</si>
  <si>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OUTRAS OBRIGAÇÕES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</si>
  <si>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</si>
  <si>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</si>
  <si>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</si>
  <si>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</si>
  <si>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</si>
  <si>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</si>
  <si>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JULIANO JOSÉ BREDA</t>
  </si>
  <si>
    <t>ROGÉRIO CESAR DE OLIVEIRA</t>
  </si>
  <si>
    <t>Presidente da OAB/Paraná</t>
  </si>
  <si>
    <t>Contador CRC/PR 033583/O-0</t>
  </si>
  <si>
    <t>SUPERAVIT/ DEFICIT DO EXERCÍCIO</t>
  </si>
  <si>
    <t>Balancetes trimestrais levantados em 30/09/2015 e 30/09/2014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</si>
</sst>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0" xfId="0" applyFont="1" applyFill="1"/>
    <xf numFmtId="164" fontId="3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/>
    <xf numFmtId="164" fontId="4" fillId="2" borderId="9" xfId="0" applyNumberFormat="1" applyFont="1" applyFill="1" applyBorder="1"/>
    <xf numFmtId="164" fontId="4" fillId="2" borderId="0" xfId="0" applyNumberFormat="1" applyFont="1" applyFill="1"/>
    <xf numFmtId="0" fontId="3" fillId="2" borderId="0" xfId="0" applyFont="1" applyFill="1" applyBorder="1"/>
    <xf numFmtId="0" fontId="4" fillId="2" borderId="0" xfId="0" applyFont="1" applyFill="1" applyBorder="1"/>
    <xf numFmtId="164" fontId="3" fillId="2" borderId="0" xfId="0" applyNumberFormat="1" applyFont="1" applyFill="1" applyBorder="1"/>
    <xf numFmtId="0" fontId="2" fillId="2" borderId="0" xfId="0" applyFont="1" applyFill="1"/>
    <xf numFmtId="43" fontId="4" fillId="2" borderId="0" xfId="0" applyNumberFormat="1" applyFont="1" applyFill="1"/>
    <xf numFmtId="164" fontId="1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Rog&#233;rio%20Oliveira/OAB%202015/Portal%20Transpar&#234;ncia%202015%20OABPR/2014/Balancete%203&#186;%20Trim%202014%20OAB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 3º Trim 2014"/>
    </sheetNames>
    <sheetDataSet>
      <sheetData sheetId="0">
        <row r="13">
          <cell r="K13">
            <v>54329.03</v>
          </cell>
        </row>
        <row r="14">
          <cell r="K14">
            <v>2158714.8200000003</v>
          </cell>
        </row>
        <row r="15">
          <cell r="K15">
            <v>20504.7</v>
          </cell>
        </row>
        <row r="16">
          <cell r="K16">
            <v>22219.439999999999</v>
          </cell>
        </row>
        <row r="17">
          <cell r="K17">
            <v>7723126.9100000011</v>
          </cell>
        </row>
        <row r="20">
          <cell r="K20">
            <v>10115589.859999999</v>
          </cell>
        </row>
        <row r="21">
          <cell r="K21">
            <v>684497.34000000008</v>
          </cell>
        </row>
        <row r="22">
          <cell r="K22">
            <v>33445.18</v>
          </cell>
        </row>
        <row r="25">
          <cell r="K25">
            <v>19371.05</v>
          </cell>
        </row>
        <row r="30">
          <cell r="K30">
            <v>5011653.9499999993</v>
          </cell>
        </row>
        <row r="31">
          <cell r="K31">
            <v>124832.26</v>
          </cell>
        </row>
        <row r="34">
          <cell r="K34">
            <v>3889076.16</v>
          </cell>
        </row>
        <row r="35">
          <cell r="K35">
            <v>22483606.27</v>
          </cell>
        </row>
        <row r="44">
          <cell r="K44">
            <v>305358.31</v>
          </cell>
        </row>
        <row r="45">
          <cell r="K45">
            <v>1083796.58</v>
          </cell>
        </row>
        <row r="46">
          <cell r="K46">
            <v>611524.85</v>
          </cell>
        </row>
        <row r="47">
          <cell r="K47">
            <v>52044.58</v>
          </cell>
        </row>
        <row r="48">
          <cell r="K48">
            <v>1287400.17</v>
          </cell>
        </row>
        <row r="49">
          <cell r="K49">
            <v>3000</v>
          </cell>
        </row>
        <row r="50">
          <cell r="K50">
            <v>0</v>
          </cell>
        </row>
        <row r="51">
          <cell r="K51">
            <v>10241811.209999999</v>
          </cell>
        </row>
        <row r="56">
          <cell r="K56">
            <v>5011653.9499999993</v>
          </cell>
        </row>
        <row r="57">
          <cell r="K57">
            <v>184240.21</v>
          </cell>
        </row>
        <row r="62">
          <cell r="K62">
            <v>29377922.940000001</v>
          </cell>
        </row>
        <row r="63">
          <cell r="K63">
            <v>4182214.1700000009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Normal="100" workbookViewId="0">
      <selection activeCell="H65" sqref="H65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bestFit="1" customWidth="1"/>
    <col min="10" max="10" width="6.140625" style="1" customWidth="1"/>
    <col min="11" max="11" width="13.28515625" style="2" customWidth="1"/>
    <col min="12" max="12" width="2.7109375" style="1" customWidth="1"/>
    <col min="13" max="13" width="13.28515625" style="2" customWidth="1"/>
    <col min="14" max="14" width="9.140625" style="1"/>
    <col min="15" max="15" width="13.5703125" style="1" bestFit="1" customWidth="1"/>
    <col min="16" max="16384" width="9.140625" style="1"/>
  </cols>
  <sheetData>
    <row r="1" spans="2:13" ht="6.75" customHeight="1" thickBot="1" x14ac:dyDescent="0.25"/>
    <row r="2" spans="2:13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3" x14ac:dyDescent="0.2">
      <c r="B3" s="20" t="s">
        <v>43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21"/>
    </row>
    <row r="4" spans="2:13" ht="12" customHeight="1" thickBot="1" x14ac:dyDescent="0.25"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2:1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5">
        <v>42277</v>
      </c>
      <c r="M6" s="5">
        <v>41912</v>
      </c>
    </row>
    <row r="7" spans="2:13" ht="12.75" thickTop="1" x14ac:dyDescent="0.2"/>
    <row r="8" spans="2:13" ht="12.75" thickBot="1" x14ac:dyDescent="0.25">
      <c r="B8" s="6" t="s">
        <v>2</v>
      </c>
      <c r="C8" s="6"/>
      <c r="D8" s="6"/>
      <c r="E8" s="7"/>
      <c r="F8" s="7"/>
      <c r="G8" s="7"/>
      <c r="H8" s="7"/>
      <c r="I8" s="7"/>
      <c r="J8" s="7"/>
      <c r="K8" s="8">
        <f>K10+K27</f>
        <v>66325095.640000001</v>
      </c>
      <c r="M8" s="8">
        <f>M10+M27</f>
        <v>52340966.969999999</v>
      </c>
    </row>
    <row r="9" spans="2:13" ht="6" customHeight="1" thickTop="1" x14ac:dyDescent="0.2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3" x14ac:dyDescent="0.2">
      <c r="B10" s="7"/>
      <c r="C10" s="7" t="s">
        <v>3</v>
      </c>
      <c r="D10" s="7"/>
      <c r="E10" s="7"/>
      <c r="F10" s="7"/>
      <c r="G10" s="7"/>
      <c r="H10" s="7"/>
      <c r="I10" s="7"/>
      <c r="J10" s="7"/>
      <c r="K10" s="9">
        <f>K12+K19+K24</f>
        <v>30097876.740000006</v>
      </c>
      <c r="M10" s="9">
        <f>M12+M19+M24</f>
        <v>20831798.330000002</v>
      </c>
    </row>
    <row r="11" spans="2:13" ht="6" customHeight="1" x14ac:dyDescent="0.2"/>
    <row r="12" spans="2:13" x14ac:dyDescent="0.2">
      <c r="B12" s="7"/>
      <c r="C12" s="7"/>
      <c r="D12" s="7" t="s">
        <v>4</v>
      </c>
      <c r="E12" s="7"/>
      <c r="F12" s="7"/>
      <c r="G12" s="7"/>
      <c r="H12" s="7"/>
      <c r="I12" s="7"/>
      <c r="J12" s="7"/>
      <c r="K12" s="9">
        <f>SUM(K13:K17)</f>
        <v>11189183.490000004</v>
      </c>
      <c r="M12" s="9">
        <f>SUM(M13:M17)</f>
        <v>9978894.9000000022</v>
      </c>
    </row>
    <row r="13" spans="2:13" x14ac:dyDescent="0.2">
      <c r="E13" s="1" t="s">
        <v>5</v>
      </c>
      <c r="K13" s="2">
        <v>59942.2</v>
      </c>
      <c r="M13" s="15">
        <f>'[1]Balanc 3º Trim 2014'!K13</f>
        <v>54329.03</v>
      </c>
    </row>
    <row r="14" spans="2:13" x14ac:dyDescent="0.2">
      <c r="E14" s="1" t="s">
        <v>6</v>
      </c>
      <c r="K14" s="2">
        <v>599581.15</v>
      </c>
      <c r="M14" s="15">
        <f>'[1]Balanc 3º Trim 2014'!K14</f>
        <v>2158714.8200000003</v>
      </c>
    </row>
    <row r="15" spans="2:13" x14ac:dyDescent="0.2">
      <c r="E15" s="1" t="s">
        <v>7</v>
      </c>
      <c r="K15" s="2">
        <v>36624.33</v>
      </c>
      <c r="M15" s="15">
        <f>'[1]Balanc 3º Trim 2014'!K15</f>
        <v>20504.7</v>
      </c>
    </row>
    <row r="16" spans="2:13" x14ac:dyDescent="0.2">
      <c r="E16" s="1" t="s">
        <v>8</v>
      </c>
      <c r="K16" s="2">
        <v>1223.4000000000001</v>
      </c>
      <c r="M16" s="15">
        <f>'[1]Balanc 3º Trim 2014'!K16</f>
        <v>22219.439999999999</v>
      </c>
    </row>
    <row r="17" spans="1:13" x14ac:dyDescent="0.2">
      <c r="E17" s="1" t="s">
        <v>9</v>
      </c>
      <c r="K17" s="2">
        <v>10491812.410000004</v>
      </c>
      <c r="M17" s="15">
        <f>'[1]Balanc 3º Trim 2014'!K17</f>
        <v>7723126.9100000011</v>
      </c>
    </row>
    <row r="18" spans="1:13" ht="6" customHeight="1" x14ac:dyDescent="0.2"/>
    <row r="19" spans="1:13" x14ac:dyDescent="0.2">
      <c r="B19" s="7"/>
      <c r="C19" s="7"/>
      <c r="D19" s="7" t="s">
        <v>10</v>
      </c>
      <c r="E19" s="7"/>
      <c r="F19" s="7"/>
      <c r="G19" s="7"/>
      <c r="H19" s="7"/>
      <c r="I19" s="7"/>
      <c r="J19" s="7"/>
      <c r="K19" s="9">
        <f>SUM(K20:K22)</f>
        <v>18883455.760000002</v>
      </c>
      <c r="M19" s="9">
        <f>SUM(M20:M22)</f>
        <v>10833532.379999999</v>
      </c>
    </row>
    <row r="20" spans="1:13" x14ac:dyDescent="0.2">
      <c r="E20" s="1" t="s">
        <v>11</v>
      </c>
      <c r="K20" s="2">
        <v>17795579.27</v>
      </c>
      <c r="M20" s="15">
        <f>'[1]Balanc 3º Trim 2014'!K20</f>
        <v>10115589.859999999</v>
      </c>
    </row>
    <row r="21" spans="1:13" x14ac:dyDescent="0.2">
      <c r="E21" s="1" t="s">
        <v>12</v>
      </c>
      <c r="K21" s="2">
        <v>778482.23</v>
      </c>
      <c r="M21" s="15">
        <f>'[1]Balanc 3º Trim 2014'!K21</f>
        <v>684497.34000000008</v>
      </c>
    </row>
    <row r="22" spans="1:13" x14ac:dyDescent="0.2">
      <c r="E22" s="1" t="s">
        <v>13</v>
      </c>
      <c r="K22" s="2">
        <v>309394.26</v>
      </c>
      <c r="M22" s="15">
        <f>'[1]Balanc 3º Trim 2014'!K22</f>
        <v>33445.18</v>
      </c>
    </row>
    <row r="23" spans="1:13" ht="6" customHeight="1" x14ac:dyDescent="0.2"/>
    <row r="24" spans="1:13" x14ac:dyDescent="0.2">
      <c r="B24" s="7"/>
      <c r="C24" s="7"/>
      <c r="D24" s="7" t="s">
        <v>14</v>
      </c>
      <c r="E24" s="7"/>
      <c r="F24" s="7"/>
      <c r="G24" s="7"/>
      <c r="H24" s="7"/>
      <c r="I24" s="7"/>
      <c r="J24" s="7"/>
      <c r="K24" s="9">
        <f>K25</f>
        <v>25237.49</v>
      </c>
      <c r="M24" s="9">
        <f>M25</f>
        <v>19371.05</v>
      </c>
    </row>
    <row r="25" spans="1:13" x14ac:dyDescent="0.2">
      <c r="E25" s="1" t="s">
        <v>15</v>
      </c>
      <c r="K25" s="2">
        <v>25237.49</v>
      </c>
      <c r="M25" s="15">
        <f>'[1]Balanc 3º Trim 2014'!K25</f>
        <v>19371.05</v>
      </c>
    </row>
    <row r="26" spans="1:13" ht="6" customHeight="1" x14ac:dyDescent="0.2"/>
    <row r="27" spans="1:13" x14ac:dyDescent="0.2">
      <c r="B27" s="7"/>
      <c r="C27" s="7" t="s">
        <v>16</v>
      </c>
      <c r="D27" s="7"/>
      <c r="E27" s="7"/>
      <c r="K27" s="9">
        <f>K29+K33</f>
        <v>36227218.899999999</v>
      </c>
      <c r="M27" s="9">
        <f>M29+M33</f>
        <v>31509168.640000001</v>
      </c>
    </row>
    <row r="28" spans="1:13" ht="6" customHeight="1" x14ac:dyDescent="0.2"/>
    <row r="29" spans="1:13" x14ac:dyDescent="0.2">
      <c r="A29" s="7"/>
      <c r="B29" s="7"/>
      <c r="C29" s="7"/>
      <c r="D29" s="7" t="s">
        <v>17</v>
      </c>
      <c r="E29" s="7"/>
      <c r="F29" s="7"/>
      <c r="G29" s="7"/>
      <c r="H29" s="7"/>
      <c r="K29" s="9">
        <f>SUM(K30:K31)</f>
        <v>8664094.8899999987</v>
      </c>
      <c r="M29" s="9">
        <f>SUM(M30:M31)</f>
        <v>5136486.209999999</v>
      </c>
    </row>
    <row r="30" spans="1:13" x14ac:dyDescent="0.2">
      <c r="E30" s="1" t="s">
        <v>18</v>
      </c>
      <c r="K30" s="2">
        <v>8660950.1099999994</v>
      </c>
      <c r="M30" s="15">
        <f>'[1]Balanc 3º Trim 2014'!K30</f>
        <v>5011653.9499999993</v>
      </c>
    </row>
    <row r="31" spans="1:13" x14ac:dyDescent="0.2">
      <c r="E31" s="1" t="s">
        <v>19</v>
      </c>
      <c r="K31" s="2">
        <v>3144.78</v>
      </c>
      <c r="M31" s="15">
        <f>'[1]Balanc 3º Trim 2014'!K31</f>
        <v>124832.26</v>
      </c>
    </row>
    <row r="32" spans="1:13" ht="6" customHeight="1" x14ac:dyDescent="0.2"/>
    <row r="33" spans="2:15" x14ac:dyDescent="0.2">
      <c r="B33" s="7"/>
      <c r="C33" s="7"/>
      <c r="D33" s="7" t="s">
        <v>20</v>
      </c>
      <c r="E33" s="7"/>
      <c r="F33" s="7"/>
      <c r="G33" s="7"/>
      <c r="H33" s="7"/>
      <c r="I33" s="7"/>
      <c r="J33" s="7"/>
      <c r="K33" s="9">
        <f>SUM(K34:K35)</f>
        <v>27563124.009999998</v>
      </c>
      <c r="M33" s="9">
        <f>SUM(M34:M35)</f>
        <v>26372682.43</v>
      </c>
    </row>
    <row r="34" spans="2:15" x14ac:dyDescent="0.2">
      <c r="E34" s="1" t="s">
        <v>21</v>
      </c>
      <c r="K34" s="2">
        <v>4173765.63</v>
      </c>
      <c r="M34" s="15">
        <f>'[1]Balanc 3º Trim 2014'!K34</f>
        <v>3889076.16</v>
      </c>
    </row>
    <row r="35" spans="2:15" x14ac:dyDescent="0.2">
      <c r="E35" s="1" t="s">
        <v>22</v>
      </c>
      <c r="K35" s="2">
        <v>23389358.379999999</v>
      </c>
      <c r="M35" s="15">
        <f>'[1]Balanc 3º Trim 2014'!K35</f>
        <v>22483606.27</v>
      </c>
    </row>
    <row r="38" spans="2:15" ht="6" customHeight="1" x14ac:dyDescent="0.2"/>
    <row r="39" spans="2:15" s="7" customFormat="1" ht="12.75" thickBot="1" x14ac:dyDescent="0.25">
      <c r="B39" s="6" t="s">
        <v>23</v>
      </c>
      <c r="C39" s="6"/>
      <c r="D39" s="6"/>
      <c r="E39" s="6"/>
      <c r="F39" s="6"/>
      <c r="K39" s="8">
        <f>K41+K53+K59</f>
        <v>66325095.640000001</v>
      </c>
      <c r="M39" s="8">
        <f>M41+M53+M59</f>
        <v>52340966.969999999</v>
      </c>
      <c r="O39" s="14"/>
    </row>
    <row r="40" spans="2:15" ht="6" customHeight="1" thickTop="1" x14ac:dyDescent="0.2"/>
    <row r="41" spans="2:15" s="7" customFormat="1" x14ac:dyDescent="0.2">
      <c r="C41" s="7" t="s">
        <v>3</v>
      </c>
      <c r="K41" s="9">
        <f>K43</f>
        <v>21380891.600000001</v>
      </c>
      <c r="M41" s="9">
        <f>M43</f>
        <v>13584935.699999999</v>
      </c>
    </row>
    <row r="42" spans="2:15" ht="6" customHeight="1" x14ac:dyDescent="0.2"/>
    <row r="43" spans="2:15" s="7" customFormat="1" x14ac:dyDescent="0.2">
      <c r="D43" s="7" t="s">
        <v>24</v>
      </c>
      <c r="K43" s="9">
        <f>SUM(K44:K51)</f>
        <v>21380891.600000001</v>
      </c>
      <c r="M43" s="9">
        <f>SUM(M44:M51)</f>
        <v>13584935.699999999</v>
      </c>
    </row>
    <row r="44" spans="2:15" x14ac:dyDescent="0.2">
      <c r="E44" s="1" t="s">
        <v>25</v>
      </c>
      <c r="K44" s="2">
        <v>894389.32</v>
      </c>
      <c r="M44" s="15">
        <f>'[1]Balanc 3º Trim 2014'!K44</f>
        <v>305358.31</v>
      </c>
    </row>
    <row r="45" spans="2:15" x14ac:dyDescent="0.2">
      <c r="E45" s="1" t="s">
        <v>26</v>
      </c>
      <c r="K45" s="2">
        <v>1224966.93</v>
      </c>
      <c r="M45" s="15">
        <f>'[1]Balanc 3º Trim 2014'!K45</f>
        <v>1083796.58</v>
      </c>
    </row>
    <row r="46" spans="2:15" x14ac:dyDescent="0.2">
      <c r="E46" s="1" t="s">
        <v>27</v>
      </c>
      <c r="K46" s="2">
        <v>752927.25000000012</v>
      </c>
      <c r="M46" s="15">
        <f>'[1]Balanc 3º Trim 2014'!K46</f>
        <v>611524.85</v>
      </c>
    </row>
    <row r="47" spans="2:15" x14ac:dyDescent="0.2">
      <c r="E47" s="1" t="s">
        <v>28</v>
      </c>
      <c r="K47" s="2">
        <v>82391.530000000013</v>
      </c>
      <c r="M47" s="15">
        <f>'[1]Balanc 3º Trim 2014'!K47</f>
        <v>52044.58</v>
      </c>
    </row>
    <row r="48" spans="2:15" x14ac:dyDescent="0.2">
      <c r="E48" s="1" t="s">
        <v>29</v>
      </c>
      <c r="K48" s="2">
        <v>587145.70000000007</v>
      </c>
      <c r="M48" s="15">
        <f>'[1]Balanc 3º Trim 2014'!K48</f>
        <v>1287400.17</v>
      </c>
    </row>
    <row r="49" spans="2:14" x14ac:dyDescent="0.2">
      <c r="E49" s="1" t="s">
        <v>30</v>
      </c>
      <c r="K49" s="2">
        <v>4530</v>
      </c>
      <c r="M49" s="15">
        <f>'[1]Balanc 3º Trim 2014'!K49</f>
        <v>3000</v>
      </c>
    </row>
    <row r="50" spans="2:14" x14ac:dyDescent="0.2">
      <c r="E50" s="1" t="s">
        <v>31</v>
      </c>
      <c r="K50" s="2">
        <v>0</v>
      </c>
      <c r="M50" s="15">
        <f>'[1]Balanc 3º Trim 2014'!K50</f>
        <v>0</v>
      </c>
    </row>
    <row r="51" spans="2:14" x14ac:dyDescent="0.2">
      <c r="E51" s="1" t="s">
        <v>11</v>
      </c>
      <c r="K51" s="2">
        <v>17834540.870000001</v>
      </c>
      <c r="M51" s="15">
        <f>'[1]Balanc 3º Trim 2014'!K51</f>
        <v>10241811.209999999</v>
      </c>
    </row>
    <row r="52" spans="2:14" ht="6" customHeight="1" x14ac:dyDescent="0.2"/>
    <row r="53" spans="2:14" x14ac:dyDescent="0.2">
      <c r="B53" s="7"/>
      <c r="C53" s="7" t="s">
        <v>16</v>
      </c>
      <c r="D53" s="7"/>
      <c r="E53" s="7"/>
      <c r="K53" s="9">
        <f>K55</f>
        <v>8865190.3200000003</v>
      </c>
      <c r="M53" s="9">
        <f>M55</f>
        <v>5195894.1599999992</v>
      </c>
    </row>
    <row r="54" spans="2:14" ht="6" customHeight="1" x14ac:dyDescent="0.2"/>
    <row r="55" spans="2:14" x14ac:dyDescent="0.2">
      <c r="B55" s="7"/>
      <c r="C55" s="7"/>
      <c r="D55" s="7" t="s">
        <v>32</v>
      </c>
      <c r="E55" s="7"/>
      <c r="F55" s="7"/>
      <c r="G55" s="7"/>
      <c r="H55" s="7"/>
      <c r="I55" s="7"/>
      <c r="J55" s="7"/>
      <c r="K55" s="9">
        <f>SUM(K56:K57)</f>
        <v>8865190.3200000003</v>
      </c>
      <c r="L55" s="7"/>
      <c r="M55" s="9">
        <f>SUM(M56:M57)</f>
        <v>5195894.1599999992</v>
      </c>
      <c r="N55" s="7"/>
    </row>
    <row r="56" spans="2:14" x14ac:dyDescent="0.2">
      <c r="E56" s="1" t="s">
        <v>33</v>
      </c>
      <c r="K56" s="2">
        <v>8660950.1099999994</v>
      </c>
      <c r="M56" s="15">
        <f>'[1]Balanc 3º Trim 2014'!K56</f>
        <v>5011653.9499999993</v>
      </c>
    </row>
    <row r="57" spans="2:14" x14ac:dyDescent="0.2">
      <c r="E57" s="1" t="s">
        <v>34</v>
      </c>
      <c r="K57" s="2">
        <v>204240.21</v>
      </c>
      <c r="M57" s="15">
        <f>'[1]Balanc 3º Trim 2014'!K57</f>
        <v>184240.21</v>
      </c>
    </row>
    <row r="58" spans="2:14" ht="6" customHeight="1" x14ac:dyDescent="0.2"/>
    <row r="59" spans="2:14" x14ac:dyDescent="0.2">
      <c r="B59" s="7"/>
      <c r="C59" s="7" t="s">
        <v>35</v>
      </c>
      <c r="D59" s="7"/>
      <c r="E59" s="7"/>
      <c r="F59" s="7"/>
      <c r="G59" s="7"/>
      <c r="H59" s="7"/>
      <c r="I59" s="7"/>
      <c r="J59" s="7"/>
      <c r="K59" s="9">
        <f>K61</f>
        <v>36079013.719999999</v>
      </c>
      <c r="M59" s="9">
        <f>M61</f>
        <v>33560137.109999999</v>
      </c>
    </row>
    <row r="60" spans="2:14" ht="6" customHeight="1" x14ac:dyDescent="0.2"/>
    <row r="61" spans="2:14" x14ac:dyDescent="0.2">
      <c r="B61" s="7"/>
      <c r="C61" s="7"/>
      <c r="D61" s="7" t="s">
        <v>36</v>
      </c>
      <c r="E61" s="7"/>
      <c r="F61" s="7"/>
      <c r="G61" s="7"/>
      <c r="H61" s="7"/>
      <c r="I61" s="7"/>
      <c r="J61" s="7"/>
      <c r="K61" s="9">
        <f>K62+K63</f>
        <v>36079013.719999999</v>
      </c>
      <c r="M61" s="9">
        <f>M62+M63</f>
        <v>33560137.109999999</v>
      </c>
    </row>
    <row r="62" spans="2:14" x14ac:dyDescent="0.2">
      <c r="E62" s="1" t="s">
        <v>37</v>
      </c>
      <c r="K62" s="2">
        <v>32703345.77</v>
      </c>
      <c r="M62" s="15">
        <f>'[1]Balanc 3º Trim 2014'!K62</f>
        <v>29377922.940000001</v>
      </c>
    </row>
    <row r="63" spans="2:14" x14ac:dyDescent="0.2">
      <c r="E63" s="13" t="s">
        <v>42</v>
      </c>
      <c r="K63" s="2">
        <v>3375667.9500000007</v>
      </c>
      <c r="M63" s="15">
        <f>'[1]Balanc 3º Trim 2014'!K63</f>
        <v>4182214.1700000009</v>
      </c>
    </row>
    <row r="70" spans="1:14" x14ac:dyDescent="0.2">
      <c r="D70" s="25" t="s">
        <v>38</v>
      </c>
      <c r="E70" s="25"/>
      <c r="F70" s="25"/>
      <c r="G70" s="25"/>
      <c r="H70" s="25"/>
      <c r="I70" s="7"/>
      <c r="J70" s="25" t="s">
        <v>39</v>
      </c>
      <c r="K70" s="25"/>
      <c r="L70" s="25"/>
      <c r="M70" s="25"/>
    </row>
    <row r="71" spans="1:14" x14ac:dyDescent="0.2">
      <c r="A71" s="10"/>
      <c r="B71" s="10"/>
      <c r="C71" s="10"/>
      <c r="D71" s="25" t="s">
        <v>40</v>
      </c>
      <c r="E71" s="25"/>
      <c r="F71" s="25"/>
      <c r="G71" s="25"/>
      <c r="H71" s="25"/>
      <c r="I71" s="11"/>
      <c r="J71" s="25" t="s">
        <v>41</v>
      </c>
      <c r="K71" s="25"/>
      <c r="L71" s="25"/>
      <c r="M71" s="25"/>
      <c r="N71" s="10"/>
    </row>
    <row r="72" spans="1:14" ht="15" customHeight="1" x14ac:dyDescent="0.2">
      <c r="A72" s="10"/>
      <c r="B72" s="16"/>
      <c r="C72" s="16"/>
      <c r="D72" s="16"/>
      <c r="E72" s="16"/>
      <c r="F72" s="16"/>
      <c r="G72" s="11"/>
      <c r="H72" s="11"/>
      <c r="I72" s="16"/>
      <c r="J72" s="16"/>
      <c r="K72" s="16"/>
      <c r="L72" s="10"/>
      <c r="M72" s="10"/>
      <c r="N72" s="10"/>
    </row>
    <row r="73" spans="1:14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2"/>
      <c r="L73" s="10"/>
      <c r="M73" s="12"/>
      <c r="N73" s="10"/>
    </row>
    <row r="74" spans="1:14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2"/>
      <c r="L74" s="10"/>
      <c r="M74" s="12"/>
      <c r="N74" s="10"/>
    </row>
    <row r="75" spans="1:14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2"/>
      <c r="L75" s="10"/>
      <c r="M75" s="12"/>
      <c r="N75" s="10"/>
    </row>
    <row r="78" spans="1:14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</sheetData>
  <sheetProtection algorithmName="SHA-512" hashValue="TQBygO3gOxyEz4H0UkJnHZJp07CsvSGC5KQq2BVjdC/if3gQR36f7+Hs3cZwd6zSVaPlG2Q8GTF3GvIuW8KOgg==" saltValue="DXdEEylXp+lHzcgPYtqflw==" spinCount="100000" sheet="1" objects="1" scenarios="1"/>
  <mergeCells count="10">
    <mergeCell ref="B72:F72"/>
    <mergeCell ref="I72:K72"/>
    <mergeCell ref="B78:M78"/>
    <mergeCell ref="B2:M2"/>
    <mergeCell ref="B3:M3"/>
    <mergeCell ref="B4:M4"/>
    <mergeCell ref="D70:H70"/>
    <mergeCell ref="J70:M70"/>
    <mergeCell ref="D71:H71"/>
    <mergeCell ref="J71:M71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 3º Trim 2015</vt:lpstr>
      <vt:lpstr>'Balanc 3º Trim 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2015-07-06T17:20:50Z</cp:lastPrinted>
  <dcterms:created xsi:type="dcterms:W3CDTF">2015-07-03T13:36:05Z</dcterms:created>
  <dcterms:modified xsi:type="dcterms:W3CDTF">2015-11-16T18:38:56Z</dcterms:modified>
</cp:coreProperties>
</file>